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210"/>
  <workbookPr/>
  <mc:AlternateContent xmlns:mc="http://schemas.openxmlformats.org/markup-compatibility/2006">
    <mc:Choice Requires="x15">
      <x15ac:absPath xmlns:x15ac="http://schemas.microsoft.com/office/spreadsheetml/2010/11/ac" url="/Users/hansgruber/Desktop/Q4 24/"/>
    </mc:Choice>
  </mc:AlternateContent>
  <xr:revisionPtr revIDLastSave="0" documentId="8_{0B65AB70-0E57-A34F-B71E-681F04CB5EDF}" xr6:coauthVersionLast="47" xr6:coauthVersionMax="47" xr10:uidLastSave="{00000000-0000-0000-0000-000000000000}"/>
  <bookViews>
    <workbookView xWindow="11940" yWindow="800" windowWidth="24540" windowHeight="20440" tabRatio="500" activeTab="7" xr2:uid="{00000000-000D-0000-FFFF-FFFF00000000}"/>
  </bookViews>
  <sheets>
    <sheet name="Inhalt" sheetId="27" r:id="rId1"/>
    <sheet name="1.10.24" sheetId="11" r:id="rId2"/>
    <sheet name="8.10.24" sheetId="14" r:id="rId3"/>
    <sheet name="15.10.24" sheetId="21" r:id="rId4"/>
    <sheet name="22.10.24" sheetId="15" r:id="rId5"/>
    <sheet name="29.10.24" sheetId="16" r:id="rId6"/>
    <sheet name="5.11.24" sheetId="17" r:id="rId7"/>
    <sheet name="12.11.24" sheetId="13" r:id="rId8"/>
    <sheet name="19.11.24" sheetId="23" r:id="rId9"/>
    <sheet name="26.11.24" sheetId="18" r:id="rId10"/>
    <sheet name="3.12.24" sheetId="19" r:id="rId11"/>
  </sheets>
  <definedNames>
    <definedName name="_xlnm.Print_Area" localSheetId="1">'1.10.24'!$B$2:$O$47</definedName>
    <definedName name="_xlnm.Print_Area" localSheetId="7">'12.11.24'!$B$1:$O$47</definedName>
    <definedName name="_xlnm.Print_Area" localSheetId="3">'15.10.24'!$B$1:$O$47</definedName>
    <definedName name="_xlnm.Print_Area" localSheetId="8">'19.11.24'!$B$1:$O$47</definedName>
    <definedName name="_xlnm.Print_Area" localSheetId="4">'22.10.24'!$B$1:$O$47</definedName>
    <definedName name="_xlnm.Print_Area" localSheetId="9">'26.11.24'!$A$1:$O$47</definedName>
    <definedName name="_xlnm.Print_Area" localSheetId="5">'29.10.24'!$B$1:$O$47</definedName>
    <definedName name="_xlnm.Print_Area" localSheetId="10">'3.12.24'!$A$1:$O$47</definedName>
    <definedName name="_xlnm.Print_Area" localSheetId="6">'5.11.24'!$B$1:$O$47</definedName>
    <definedName name="_xlnm.Print_Area" localSheetId="2">'8.10.24'!$B$1:$O$47</definedName>
    <definedName name="_xlnm.Print_Area" localSheetId="0">Inhalt!$A$1:$N$45</definedName>
  </definedNames>
  <calcPr calcId="191029"/>
  <customWorkbookViews>
    <customWorkbookView name="skaliertes Wander Excel" guid="{B4A556DF-4BA8-3D49-87FD-9736F14B9712}" includeHiddenRowCol="0" xWindow="49" yWindow="25" windowWidth="1472" windowHeight="1035" tabRatio="500" activeSheetId="8"/>
  </customWorkbookViews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66" i="23" l="1"/>
  <c r="N36" i="23"/>
  <c r="K28" i="23" s="1"/>
  <c r="G36" i="23"/>
  <c r="D28" i="23"/>
  <c r="J19" i="23" a="1"/>
  <c r="J19" i="23" s="1"/>
  <c r="N14" i="23"/>
  <c r="G14" i="23"/>
  <c r="C19" i="23" s="1" a="1"/>
  <c r="C19" i="23" s="1"/>
  <c r="J5" i="23"/>
  <c r="M66" i="21"/>
  <c r="N36" i="21"/>
  <c r="G36" i="21"/>
  <c r="D28" i="21" s="1"/>
  <c r="K28" i="21"/>
  <c r="J19" i="21" a="1"/>
  <c r="J19" i="21" s="1"/>
  <c r="N14" i="21"/>
  <c r="G14" i="21"/>
  <c r="C19" i="21" s="1" a="1"/>
  <c r="C19" i="21" s="1"/>
  <c r="J5" i="21"/>
  <c r="M66" i="19" l="1"/>
  <c r="N36" i="19"/>
  <c r="K28" i="19" s="1"/>
  <c r="G36" i="19"/>
  <c r="D28" i="19"/>
  <c r="N14" i="19"/>
  <c r="J19" i="19" s="1" a="1"/>
  <c r="J19" i="19" s="1"/>
  <c r="G14" i="19"/>
  <c r="C19" i="19" s="1" a="1"/>
  <c r="C19" i="19" s="1"/>
  <c r="J5" i="19"/>
  <c r="M66" i="18"/>
  <c r="N36" i="18"/>
  <c r="G36" i="18"/>
  <c r="K28" i="18"/>
  <c r="D28" i="18"/>
  <c r="N14" i="18"/>
  <c r="J19" i="18" s="1" a="1"/>
  <c r="J19" i="18" s="1"/>
  <c r="G14" i="18"/>
  <c r="C19" i="18" s="1" a="1"/>
  <c r="C19" i="18" s="1"/>
  <c r="J5" i="18"/>
  <c r="M66" i="17"/>
  <c r="N36" i="17"/>
  <c r="G36" i="17"/>
  <c r="K28" i="17"/>
  <c r="D28" i="17"/>
  <c r="N14" i="17"/>
  <c r="J19" i="17" s="1" a="1"/>
  <c r="J19" i="17" s="1"/>
  <c r="G14" i="17"/>
  <c r="C19" i="17" s="1" a="1"/>
  <c r="C19" i="17" s="1"/>
  <c r="J5" i="17"/>
  <c r="M66" i="16"/>
  <c r="N36" i="16"/>
  <c r="G36" i="16"/>
  <c r="D28" i="16" s="1"/>
  <c r="K28" i="16"/>
  <c r="N14" i="16"/>
  <c r="G14" i="16"/>
  <c r="C19" i="16" s="1" a="1"/>
  <c r="C19" i="16" s="1"/>
  <c r="J5" i="16"/>
  <c r="M66" i="15"/>
  <c r="N36" i="15"/>
  <c r="G36" i="15"/>
  <c r="K28" i="15"/>
  <c r="D28" i="15"/>
  <c r="N14" i="15"/>
  <c r="J19" i="15" s="1" a="1"/>
  <c r="J19" i="15" s="1"/>
  <c r="G14" i="15"/>
  <c r="C19" i="15" s="1" a="1"/>
  <c r="C19" i="15" s="1"/>
  <c r="J5" i="15"/>
  <c r="M66" i="14"/>
  <c r="N36" i="14"/>
  <c r="G36" i="14"/>
  <c r="K28" i="14"/>
  <c r="D28" i="14"/>
  <c r="N14" i="14"/>
  <c r="J19" i="14" s="1" a="1"/>
  <c r="J19" i="14" s="1"/>
  <c r="G14" i="14"/>
  <c r="C19" i="14" s="1" a="1"/>
  <c r="C19" i="14" s="1"/>
  <c r="J5" i="14"/>
  <c r="M66" i="11"/>
  <c r="N36" i="11"/>
  <c r="K28" i="11" s="1"/>
  <c r="G36" i="11"/>
  <c r="D28" i="11"/>
  <c r="N14" i="11"/>
  <c r="J19" i="11" s="1" a="1"/>
  <c r="J19" i="11" s="1"/>
  <c r="G14" i="11"/>
  <c r="C19" i="11" s="1" a="1"/>
  <c r="C19" i="11" s="1"/>
  <c r="J5" i="11"/>
  <c r="M66" i="13"/>
  <c r="N36" i="13"/>
  <c r="G36" i="13"/>
  <c r="K28" i="13"/>
  <c r="D28" i="13"/>
  <c r="C19" i="13" a="1"/>
  <c r="C19" i="13" s="1"/>
  <c r="N14" i="13"/>
  <c r="J19" i="13" s="1" a="1"/>
  <c r="J19" i="13" s="1"/>
  <c r="G14" i="13"/>
  <c r="J5" i="13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2">
    <metadataType name="XLDAPR" minSupportedVersion="120000" copy="1" pasteAll="1" pasteValues="1" merge="1" splitFirst="1" rowColShift="1" clearFormats="1" clearComments="1" assign="1" coerce="1" cellMeta="1"/>
    <metadataType name="XLRICHVALUE" minSupportedVersion="120000" copy="1" pasteAll="1" pasteValues="1" merge="1" splitFirst="1" rowColShift="1" clearFormats="1" clearComments="1" assign="1" coerce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futureMetadata name="XLRICHVALUE" count="1">
    <bk>
      <extLst>
        <ext uri="{3e2802c4-a4d2-4d8b-9148-e3be6c30e623}">
          <xlrd:rvb i="0"/>
        </ext>
      </extLst>
    </bk>
  </futureMetadata>
  <cellMetadata count="1">
    <bk>
      <rc t="1" v="0"/>
    </bk>
  </cellMetadata>
  <valueMetadata count="1">
    <bk>
      <rc t="2" v="0"/>
    </bk>
  </valueMetadata>
</metadata>
</file>

<file path=xl/sharedStrings.xml><?xml version="1.0" encoding="utf-8"?>
<sst xmlns="http://schemas.openxmlformats.org/spreadsheetml/2006/main" count="1593" uniqueCount="357">
  <si>
    <t>079 358 07 15</t>
  </si>
  <si>
    <t>079 872 18 28</t>
  </si>
  <si>
    <t>079 447 71 17</t>
  </si>
  <si>
    <t>079 620 73 16</t>
  </si>
  <si>
    <t>gstuker@bluewin.ch</t>
  </si>
  <si>
    <t>041 720 35 66</t>
  </si>
  <si>
    <t>079 691 56 14</t>
  </si>
  <si>
    <t xml:space="preserve"> </t>
  </si>
  <si>
    <t>079 270 72 23</t>
  </si>
  <si>
    <t>rkbrunner@bluewin.ch</t>
  </si>
  <si>
    <t>Bemerkungen</t>
  </si>
  <si>
    <t>Lerchenbergstrasse 41</t>
  </si>
  <si>
    <t>Thalwil</t>
  </si>
  <si>
    <t>Datum</t>
  </si>
  <si>
    <t>Restaurant Essen</t>
  </si>
  <si>
    <t>Anzahl B2/C</t>
  </si>
  <si>
    <t xml:space="preserve">Anzahl  B1 </t>
  </si>
  <si>
    <t>Wanderung B</t>
  </si>
  <si>
    <t>Anzahl A</t>
  </si>
  <si>
    <t xml:space="preserve">Wanderung A </t>
  </si>
  <si>
    <t>Wanderbericht vom TTL auszufüllen ganzes Formular anschliessend an OTL schicken</t>
  </si>
  <si>
    <t xml:space="preserve">Tätigkeit B2/C </t>
  </si>
  <si>
    <t>Hinfahrt B2/C</t>
  </si>
  <si>
    <t>eff</t>
  </si>
  <si>
    <t>ZS%</t>
  </si>
  <si>
    <t>Zeit</t>
  </si>
  <si>
    <t>ab</t>
  </si>
  <si>
    <t>auf</t>
  </si>
  <si>
    <t>Km</t>
  </si>
  <si>
    <t>Wanderung</t>
  </si>
  <si>
    <t>Nachmittag B1</t>
  </si>
  <si>
    <t>Nachmittag A</t>
  </si>
  <si>
    <t>Mail</t>
  </si>
  <si>
    <t>Gleis</t>
  </si>
  <si>
    <t>an</t>
  </si>
  <si>
    <t>Vormittag B1</t>
  </si>
  <si>
    <t>Vormittag A</t>
  </si>
  <si>
    <t>Mail TTL</t>
  </si>
  <si>
    <t>bruno.f.keller@bluewin.ch</t>
  </si>
  <si>
    <t>079 236 97 29</t>
  </si>
  <si>
    <t>Zug/Bus</t>
  </si>
  <si>
    <t>Ankunft Restaurant</t>
  </si>
  <si>
    <t>Zeit von</t>
  </si>
  <si>
    <t xml:space="preserve">Zeit bis </t>
  </si>
  <si>
    <t>NM Wanderung  Ende</t>
  </si>
  <si>
    <t>NM Wanderung Ende</t>
  </si>
  <si>
    <t>Rückfahrt B2/C</t>
  </si>
  <si>
    <t>Teilnehmer</t>
  </si>
  <si>
    <t>um</t>
  </si>
  <si>
    <t>s</t>
  </si>
  <si>
    <t>CH mobil link  Vormittag A</t>
  </si>
  <si>
    <t>CH mobil link Vormittag B</t>
  </si>
  <si>
    <t>CH mobil link Nachmittag A</t>
  </si>
  <si>
    <t>CH mobil link Nachmittag B</t>
  </si>
  <si>
    <t>Fahrplan Nachmittag A</t>
  </si>
  <si>
    <t>Fahrplan Nachmittag B</t>
  </si>
  <si>
    <t>Fahrplan Vormittag A</t>
  </si>
  <si>
    <t xml:space="preserve">Fahrplan Vormittag B </t>
  </si>
  <si>
    <t>Bemerkungen Teilnehmer</t>
  </si>
  <si>
    <t>Bemerkungen Wanderung Essen</t>
  </si>
  <si>
    <t>Summe</t>
  </si>
  <si>
    <t>08/24</t>
  </si>
  <si>
    <t>Affoltern ober Rifferswil Knonau</t>
  </si>
  <si>
    <t>Fredi Wittenwiler</t>
  </si>
  <si>
    <t>Zürich HB</t>
  </si>
  <si>
    <t>41/42</t>
  </si>
  <si>
    <t>S5</t>
  </si>
  <si>
    <t>31/32</t>
  </si>
  <si>
    <t>S2</t>
  </si>
  <si>
    <t>Affolter a A</t>
  </si>
  <si>
    <t>B240</t>
  </si>
  <si>
    <t>Hausen a A</t>
  </si>
  <si>
    <t>Affoltern-Paradies-Gerensteg-ob Rifferswil-Hirssattel</t>
  </si>
  <si>
    <t>Hausen-Näfenhäuser-578-559-Schürweid-Hirssattel</t>
  </si>
  <si>
    <t>2024 Affoltern a A</t>
  </si>
  <si>
    <t>2024 Hausen a A</t>
  </si>
  <si>
    <t>Restaurant Hirssattel</t>
  </si>
  <si>
    <t>6340 Baar</t>
  </si>
  <si>
    <t>Michael  Huber</t>
  </si>
  <si>
    <t>041 761 95 25</t>
  </si>
  <si>
    <t>Hirssatttel - Steinhauser Weiher-Baaregg-Knonau</t>
  </si>
  <si>
    <t>Knonau</t>
  </si>
  <si>
    <t>zusammen mit A</t>
  </si>
  <si>
    <t>IR75</t>
  </si>
  <si>
    <t>Baachtalethöhe</t>
  </si>
  <si>
    <t>B280</t>
  </si>
  <si>
    <t>Baar</t>
  </si>
  <si>
    <t>Baachtalerhöhe</t>
  </si>
  <si>
    <t>15 Min zu Fuss zum Restaurant</t>
  </si>
  <si>
    <t>Erdmannlistein-Althäusern-Jonen-Hedingen</t>
  </si>
  <si>
    <t>Gerhard Stuker</t>
  </si>
  <si>
    <t>S12</t>
  </si>
  <si>
    <t>Dietikon</t>
  </si>
  <si>
    <t>S17</t>
  </si>
  <si>
    <t>Erdmannlistein</t>
  </si>
  <si>
    <t>Bremgarten</t>
  </si>
  <si>
    <t>2024Erdmannlistein</t>
  </si>
  <si>
    <t>2024 Bremgarten</t>
  </si>
  <si>
    <t>Taverne Chäller</t>
  </si>
  <si>
    <t>Dorfsrtr.1 8916 Jonen</t>
  </si>
  <si>
    <t>079 819 93 52</t>
  </si>
  <si>
    <t>Jonen-Oberschlagen-Jonental-Hedingen</t>
  </si>
  <si>
    <t>mit A</t>
  </si>
  <si>
    <t>Hedingen</t>
  </si>
  <si>
    <t>S14</t>
  </si>
  <si>
    <t>Jonen Post</t>
  </si>
  <si>
    <t>B215</t>
  </si>
  <si>
    <t>Birmensdorf</t>
  </si>
  <si>
    <t>C</t>
  </si>
  <si>
    <t>B2/C Dorfrundgang</t>
  </si>
  <si>
    <t>Lütisburg-St Iddaburg-Kloster Fischingen</t>
  </si>
  <si>
    <t>Bruno Keller</t>
  </si>
  <si>
    <t>IR3</t>
  </si>
  <si>
    <t>IC1</t>
  </si>
  <si>
    <t>Will SG</t>
  </si>
  <si>
    <t>Wil SG</t>
  </si>
  <si>
    <t>S9</t>
  </si>
  <si>
    <t>Kante E</t>
  </si>
  <si>
    <t>B 732</t>
  </si>
  <si>
    <t>Lütisburg</t>
  </si>
  <si>
    <t>Gähwil</t>
  </si>
  <si>
    <t>Lütisburg Bäbikon-Müselbach-Tannen-Schöchli-910-Lämmligraben St Iddaburg</t>
  </si>
  <si>
    <t>Gähwil Waldwies-Chappenmühlio-Schöchli-Vordernordf-Nord-Bruwald-Lämmligraben-St Idfdaburg</t>
  </si>
  <si>
    <t>St.Iddaburg</t>
  </si>
  <si>
    <t xml:space="preserve">071 931 12 12 </t>
  </si>
  <si>
    <t>Gerhard Butz</t>
  </si>
  <si>
    <t>St.Iddaburg-Hüttenstetten-Hintermurg-Murg-Kloster Fischingen</t>
  </si>
  <si>
    <t>St.Iddaburg-Chalchtarren-Eggsteig-Gähwil</t>
  </si>
  <si>
    <t>Fischingen Kloster</t>
  </si>
  <si>
    <t>B 734</t>
  </si>
  <si>
    <t>Gähwil Dorf</t>
  </si>
  <si>
    <t>B732</t>
  </si>
  <si>
    <t>Sirnach</t>
  </si>
  <si>
    <t>3..51</t>
  </si>
  <si>
    <t>Privattransport</t>
  </si>
  <si>
    <t>IR13</t>
  </si>
  <si>
    <t>Privattransport Iddaburg</t>
  </si>
  <si>
    <t>Tätigkeit B2/C  Spaziergang bei Iddabiurg</t>
  </si>
  <si>
    <t>Stöcke empfohlen</t>
  </si>
  <si>
    <t>Mels-Schwendi-Weisstannen</t>
  </si>
  <si>
    <t>Otto Nussbaumer</t>
  </si>
  <si>
    <t>079 349 67 15</t>
  </si>
  <si>
    <t>o.nussbaumer@bluewin.ch</t>
  </si>
  <si>
    <t>IC3</t>
  </si>
  <si>
    <t>IR35</t>
  </si>
  <si>
    <t>Sargans</t>
  </si>
  <si>
    <t>3 KF</t>
  </si>
  <si>
    <t>B433</t>
  </si>
  <si>
    <t>3 KJ</t>
  </si>
  <si>
    <t>B430</t>
  </si>
  <si>
    <t>Mels</t>
  </si>
  <si>
    <t>Mels Verrucano</t>
  </si>
  <si>
    <t>Mels Verrucano-St Martin.792-914-Chapfensee-1118-1098-Vermol-Hinterwäldli-Egg Schwendi</t>
  </si>
  <si>
    <t>Restaurant Fischerstübli</t>
  </si>
  <si>
    <t>7325 Schwendi</t>
  </si>
  <si>
    <t>Esther Gmür</t>
  </si>
  <si>
    <t>Bödel-Müli-Stöggboden-Unterdorf-987-Oberdorf</t>
  </si>
  <si>
    <t>Weisstannen Oberdorf</t>
  </si>
  <si>
    <t>B432</t>
  </si>
  <si>
    <t>4KG</t>
  </si>
  <si>
    <t>RJX</t>
  </si>
  <si>
    <t>Schwendi Fischzucht</t>
  </si>
  <si>
    <t>4 KG</t>
  </si>
  <si>
    <t>B431</t>
  </si>
  <si>
    <t>2024 Mels Verrucano</t>
  </si>
  <si>
    <t>Lindenberg-Auw-Sins</t>
  </si>
  <si>
    <t>Dieter Syz</t>
  </si>
  <si>
    <t>dieter.syz@gmail.com</t>
  </si>
  <si>
    <t>RE37</t>
  </si>
  <si>
    <t>Lenzburg</t>
  </si>
  <si>
    <t>Kante C</t>
  </si>
  <si>
    <t>B245</t>
  </si>
  <si>
    <t>Baldegg</t>
  </si>
  <si>
    <t>Muri AG Bhf</t>
  </si>
  <si>
    <t>B344</t>
  </si>
  <si>
    <t>Hohenrain Post</t>
  </si>
  <si>
    <t>Beinwil Freiamnt</t>
  </si>
  <si>
    <t>Hohenrain Post-Gümiker Tannwald-Oberillau-Horben Schloss-Wiggwil 591-Mariahalden-Grosskellerhof-Auw</t>
  </si>
  <si>
    <t>Beinwil Freiamt-Wiggwil-Mariahalden-Grosskellerhof-Auw</t>
  </si>
  <si>
    <t>Gasthof Hirschen</t>
  </si>
  <si>
    <t>5644 Au Sinsersztrasse 4</t>
  </si>
  <si>
    <t>056 668 12 04</t>
  </si>
  <si>
    <t>Küng-Bütler</t>
  </si>
  <si>
    <t>2024 Hohenrain Post</t>
  </si>
  <si>
    <t>2024 Beinwil</t>
  </si>
  <si>
    <t>Auw_Herrenhof-483-484-Freudenberg-Sins Bahnhof</t>
  </si>
  <si>
    <t>Sins</t>
  </si>
  <si>
    <t>S26</t>
  </si>
  <si>
    <t>S1</t>
  </si>
  <si>
    <t>Re27</t>
  </si>
  <si>
    <t>Auw Mitteldorf</t>
  </si>
  <si>
    <t>B437</t>
  </si>
  <si>
    <t>B347</t>
  </si>
  <si>
    <t>le restaurant vaut le voyage, le village pas le détour. Zum Resti 5 Minuten</t>
  </si>
  <si>
    <t>St.Louis (petite Camargue alsacienne)-Village Neuf Basel</t>
  </si>
  <si>
    <t>Rudolf Brunnerq</t>
  </si>
  <si>
    <t>Zürich Hb</t>
  </si>
  <si>
    <t>Basel SBB</t>
  </si>
  <si>
    <t>TER</t>
  </si>
  <si>
    <t>St.Louis</t>
  </si>
  <si>
    <t>St Louis la Chausée-air d'accueil-reserve naturelle petite camargue alsacienne-Rosenau-Canal d'Alsace-Village Neuf</t>
  </si>
  <si>
    <t>St.Louis la Chausée-Air d'accueil-Réserve naturelle petite camargue aksacienne-Canal de Hunigue-PCA Jungfrau- Canal d'Alsace Village neuf</t>
  </si>
  <si>
    <t>Astro sur Rhin</t>
  </si>
  <si>
    <t>12 Blutdruck d'Alsace F 68128 Village Neuf</t>
  </si>
  <si>
    <t>0033 748 13 70 83</t>
  </si>
  <si>
    <t>Village Neuf Centre</t>
  </si>
  <si>
    <t>B603</t>
  </si>
  <si>
    <t>Basel Voltaplatz</t>
  </si>
  <si>
    <t>anschliessend Bummeldurch Basel</t>
  </si>
  <si>
    <t>Basel Voltaplatz-St Johannpark-Schifflände-Münster-Barfüsserplatz-Basel SBB</t>
  </si>
  <si>
    <t>Basel Schifflände-mittlere Rheinbrücke-ob Rheinweg-Münsterfähre-Basel SBB</t>
  </si>
  <si>
    <t>Village neuf centre</t>
  </si>
  <si>
    <t>Basel  Schifflände</t>
  </si>
  <si>
    <t>Kante A</t>
  </si>
  <si>
    <t>T1</t>
  </si>
  <si>
    <t>Kante B</t>
  </si>
  <si>
    <t>IR37</t>
  </si>
  <si>
    <t>Village neu centre</t>
  </si>
  <si>
    <t>ID und Euro mitnehmen. GA und Halbtax gilt nur bis Basel SBB. Tickets bis St Louis la Chausee können auf sbb.ch gekaufft werden</t>
  </si>
  <si>
    <t>2024 Villag Neuf NM A</t>
  </si>
  <si>
    <t>2024 Village Neuf NM B</t>
  </si>
  <si>
    <t>2024 St.Louis A</t>
  </si>
  <si>
    <t>Aarau-Niedergösgen-Stüsslingen</t>
  </si>
  <si>
    <t>Walter Kaiser</t>
  </si>
  <si>
    <t>w.kaiser@datacomm.ch</t>
  </si>
  <si>
    <t>Aarau</t>
  </si>
  <si>
    <t>Olten</t>
  </si>
  <si>
    <t>Kante C1</t>
  </si>
  <si>
    <t>B505</t>
  </si>
  <si>
    <t>Obergösgen</t>
  </si>
  <si>
    <t>Aarau-Aare Südufer-Wehr 373-Aare Nordufer-Niedergösgen-Stüsslingen</t>
  </si>
  <si>
    <t>Obergösgen-435-447-469 Stüsslingen</t>
  </si>
  <si>
    <t>2024 Aarau</t>
  </si>
  <si>
    <t>2024 Olten</t>
  </si>
  <si>
    <t>Restaurant Kreuz</t>
  </si>
  <si>
    <t>Hauptstrasse 17 4655 Stüsslingen</t>
  </si>
  <si>
    <t>A und K Leuenberger</t>
  </si>
  <si>
    <t>062 298 11 48</t>
  </si>
  <si>
    <t>Stüsslingen_500-479-Erlinsbach Dorfplatz</t>
  </si>
  <si>
    <t>Erlinsbach Dorfplatz</t>
  </si>
  <si>
    <t>b2</t>
  </si>
  <si>
    <t>IC5</t>
  </si>
  <si>
    <t>Stüsslingen Kreuz</t>
  </si>
  <si>
    <t>B507</t>
  </si>
  <si>
    <t>Schlattingen-Diessenhofen-Neu Paradies</t>
  </si>
  <si>
    <t>Eugen Haltiner</t>
  </si>
  <si>
    <t>eugen haltiner@gmail.com</t>
  </si>
  <si>
    <t>Re48</t>
  </si>
  <si>
    <t>Schaffhausen</t>
  </si>
  <si>
    <t>1D</t>
  </si>
  <si>
    <t>Schlattingen</t>
  </si>
  <si>
    <t>Diessenhofen</t>
  </si>
  <si>
    <t>Schlattingen-Birkenhof-Rheinsäge-Diessenhofen-St Katharinental-Scharenwies-Petri-Neuparadies</t>
  </si>
  <si>
    <t>Diessenhofen-St.Katharinental-Mörderbuck-ob Weiher-Neuparadies</t>
  </si>
  <si>
    <t>2024 Schlattingen</t>
  </si>
  <si>
    <t xml:space="preserve">2024 Diessenhofen </t>
  </si>
  <si>
    <t>Viva Engiadine</t>
  </si>
  <si>
    <t>Frauenfelderstr.2, 8252 Schlatt</t>
  </si>
  <si>
    <t>Deborah &amp; Hans</t>
  </si>
  <si>
    <t>052 659 31 61</t>
  </si>
  <si>
    <t>Neuparadies-416-Altsbüel-Langwiesen</t>
  </si>
  <si>
    <t>Langwiesen</t>
  </si>
  <si>
    <t>IC</t>
  </si>
  <si>
    <t>RE48</t>
  </si>
  <si>
    <t>Schlatt</t>
  </si>
  <si>
    <t>Schwerzenbach-Mönchaltorf-Egg</t>
  </si>
  <si>
    <t>Eric Huggenberger</t>
  </si>
  <si>
    <t>ehuggenberger@outlook.com</t>
  </si>
  <si>
    <t>43/44</t>
  </si>
  <si>
    <t>Zürich Stadelhofen</t>
  </si>
  <si>
    <t>Schwerzenbach</t>
  </si>
  <si>
    <t>Stettbach</t>
  </si>
  <si>
    <t>B 743</t>
  </si>
  <si>
    <t>Maur</t>
  </si>
  <si>
    <t>Schwerzenbach-Maur-Strandbad-Mönchaltorf</t>
  </si>
  <si>
    <t>Maur-Strandbad-Mönchaltorf</t>
  </si>
  <si>
    <t>2024 Schwerzenbach</t>
  </si>
  <si>
    <t>2024 Maur</t>
  </si>
  <si>
    <t>Gasthof Löwen</t>
  </si>
  <si>
    <t>Usterstrasse 7 8617 Mönchaltorf</t>
  </si>
  <si>
    <t>Frau Hafner</t>
  </si>
  <si>
    <t>044 949 40 10</t>
  </si>
  <si>
    <t>Mönchaltorf - Egg</t>
  </si>
  <si>
    <t>m</t>
  </si>
  <si>
    <t>Egg</t>
  </si>
  <si>
    <t>Stadelhofen ( ohne Halt Zumikon/Zollikon)</t>
  </si>
  <si>
    <t>Mönchaltorf Traube</t>
  </si>
  <si>
    <t>B842</t>
  </si>
  <si>
    <t>Uster</t>
  </si>
  <si>
    <t>2024 Seblenhof</t>
  </si>
  <si>
    <t>2024 Hägendorf</t>
  </si>
  <si>
    <t>Langenbruck</t>
  </si>
  <si>
    <t>Oensingen</t>
  </si>
  <si>
    <t>B94</t>
  </si>
  <si>
    <t>S22</t>
  </si>
  <si>
    <t>Balsthal Bhf</t>
  </si>
  <si>
    <t>Mümliswil Kammfabrik</t>
  </si>
  <si>
    <t>B115</t>
  </si>
  <si>
    <t>Balsthal Zentrum</t>
  </si>
  <si>
    <t>Balsthal St Wolfgang</t>
  </si>
  <si>
    <t>nach Mittagessen</t>
  </si>
  <si>
    <t>062 390 13 23</t>
  </si>
  <si>
    <t>Familie Jost</t>
  </si>
  <si>
    <t>Gasthof Ochsen</t>
  </si>
  <si>
    <t>Balsthal</t>
  </si>
  <si>
    <t>S20</t>
  </si>
  <si>
    <t>1 B/D</t>
  </si>
  <si>
    <t xml:space="preserve">hgruber8702@gmail.com </t>
  </si>
  <si>
    <t>Hans Gruber</t>
  </si>
  <si>
    <t>Hägendorf-Langenbruck-Balsthal-Mümlsiwil-St Wolfgang</t>
  </si>
  <si>
    <t>079224 48 93</t>
  </si>
  <si>
    <t>Hägendorf</t>
  </si>
  <si>
    <t>Holderbank</t>
  </si>
  <si>
    <t>Hägendorf-Tüfelsschlucht-Rüteli-Bärenwil-Langenbrcuk</t>
  </si>
  <si>
    <t>Seblenhof-688-731-untere Wanne-Rodelbahn-Langenbruck</t>
  </si>
  <si>
    <t>Hauptstrasse 12 4438 Langenbruck</t>
  </si>
  <si>
    <t>per Bus zuerst nach Mümliswil Kammfabrik, dann 579-517-Balsthal St.Wolfgang</t>
  </si>
  <si>
    <t>nach Ankunft Balsthal St Wolfgang</t>
  </si>
  <si>
    <t>B2 könnte auch mit A/B nach Mümlsiwil durch den kleinen Creux du Van fahren, dann weiterfahren Zwingen, Basel SBB, Zürich HB</t>
  </si>
  <si>
    <t>am NM zuerst Bustransfer nach Mümlingen, NM Wanderung durch den kleinen creux du Van nach St Wolfgang (kiurze Strassenabschnitte unvermeidbar), bei kritischen Wetterverhältnissen wird die Teufelsschlucht umgangen</t>
  </si>
  <si>
    <r>
      <t xml:space="preserve">                         </t>
    </r>
    <r>
      <rPr>
        <b/>
        <sz val="11"/>
        <color theme="1"/>
        <rFont val="Calibri"/>
        <family val="2"/>
      </rPr>
      <t xml:space="preserve">    Ausklang</t>
    </r>
  </si>
  <si>
    <r>
      <t xml:space="preserve">                </t>
    </r>
    <r>
      <rPr>
        <b/>
        <sz val="11"/>
        <color theme="1"/>
        <rFont val="Calibri"/>
        <family val="2"/>
      </rPr>
      <t xml:space="preserve">     Jahresversammlung</t>
    </r>
  </si>
  <si>
    <t>Riet</t>
  </si>
  <si>
    <t>Ruedi Brunner</t>
  </si>
  <si>
    <t>Petite Camargue</t>
  </si>
  <si>
    <t>Bettwil</t>
  </si>
  <si>
    <t>Geri Stuker</t>
  </si>
  <si>
    <t>Affoltern</t>
  </si>
  <si>
    <t>B-LEITER</t>
  </si>
  <si>
    <t>A-LEITER</t>
  </si>
  <si>
    <r>
      <rPr>
        <b/>
        <sz val="16"/>
        <color theme="1"/>
        <rFont val="Calibri"/>
        <family val="2"/>
        <charset val="1"/>
      </rPr>
      <t xml:space="preserve">       </t>
    </r>
    <r>
      <rPr>
        <b/>
        <sz val="18"/>
        <color theme="1"/>
        <rFont val="Calibri"/>
        <family val="2"/>
        <charset val="1"/>
      </rPr>
      <t>Inhaltsverzeichnis</t>
    </r>
  </si>
  <si>
    <t>4. Quartal 2024</t>
  </si>
  <si>
    <t>CH-8703 Erlenbach</t>
  </si>
  <si>
    <t>Wanderprogramm</t>
  </si>
  <si>
    <t>W</t>
  </si>
  <si>
    <t>Will SG Bhf</t>
  </si>
  <si>
    <t>§</t>
  </si>
  <si>
    <t xml:space="preserve">Bremgarten-Hermetschwil-384-Werd-Heftihof -Jonen </t>
  </si>
  <si>
    <t>Erdmannlistein-458-Waldhäusern-Besenbüren-Wird-Jonen</t>
  </si>
  <si>
    <t>2024 Lütisburg</t>
  </si>
  <si>
    <t>2024 Gähwil</t>
  </si>
  <si>
    <t>2024 Iddaburg NM B</t>
  </si>
  <si>
    <t>2024 Iddaburg NM A</t>
  </si>
  <si>
    <t>2024 Wangs B</t>
  </si>
  <si>
    <t>Wangs Post</t>
  </si>
  <si>
    <t>Mels Pizolpark</t>
  </si>
  <si>
    <t>Pfarrer Künzliweg oder angepasste Variante</t>
  </si>
  <si>
    <t>B429</t>
  </si>
  <si>
    <t>A : Stöcke empfohlen !!</t>
  </si>
  <si>
    <t>Fred Brönnimann</t>
  </si>
  <si>
    <t>Paul Huber</t>
  </si>
  <si>
    <t>Werner Guyer</t>
  </si>
  <si>
    <t>Felix Bretschger</t>
  </si>
  <si>
    <t>Kurt Schaad</t>
  </si>
  <si>
    <t>Urs Eichenberger</t>
  </si>
  <si>
    <t>Markus Schwöbel</t>
  </si>
  <si>
    <t>Andres Boller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</si>
</sst>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/mm&quot; h&quot;;@"/>
  </numFmts>
  <fonts count="53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0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sz val="14"/>
      <color theme="1"/>
      <name val="Arial"/>
      <family val="2"/>
    </font>
    <font>
      <b/>
      <sz val="14"/>
      <color theme="0" tint="-0.499984740745262"/>
      <name val="Arial"/>
      <family val="2"/>
    </font>
    <font>
      <sz val="14"/>
      <name val="Arial"/>
      <family val="2"/>
    </font>
    <font>
      <b/>
      <sz val="14"/>
      <color theme="1"/>
      <name val="Arial"/>
      <family val="2"/>
    </font>
    <font>
      <sz val="14"/>
      <color theme="1" tint="4.9989318521683403E-2"/>
      <name val="Arial"/>
      <family val="2"/>
    </font>
    <font>
      <sz val="16"/>
      <color theme="1"/>
      <name val="Arial"/>
      <family val="2"/>
    </font>
    <font>
      <sz val="18"/>
      <color theme="1"/>
      <name val="Arial"/>
      <family val="2"/>
    </font>
    <font>
      <u/>
      <sz val="14"/>
      <color theme="10"/>
      <name val="Arial"/>
      <family val="2"/>
    </font>
    <font>
      <u/>
      <sz val="12"/>
      <color theme="10"/>
      <name val="Arial"/>
      <family val="2"/>
    </font>
    <font>
      <sz val="12"/>
      <color theme="0" tint="-4.9989318521683403E-2"/>
      <name val="Arial"/>
      <family val="2"/>
    </font>
    <font>
      <sz val="12"/>
      <color theme="2"/>
      <name val="Arial"/>
      <family val="2"/>
    </font>
    <font>
      <u/>
      <sz val="14"/>
      <name val="Arial"/>
      <family val="2"/>
    </font>
    <font>
      <b/>
      <sz val="18"/>
      <color theme="1"/>
      <name val="Arial"/>
      <family val="2"/>
    </font>
    <font>
      <sz val="18"/>
      <name val="Arial"/>
      <family val="2"/>
    </font>
    <font>
      <i/>
      <sz val="18"/>
      <color theme="1"/>
      <name val="Arial"/>
      <family val="2"/>
    </font>
    <font>
      <sz val="18"/>
      <color theme="0" tint="-4.9989318521683403E-2"/>
      <name val="Arial"/>
      <family val="2"/>
    </font>
    <font>
      <u/>
      <sz val="18"/>
      <color theme="10"/>
      <name val="Arial"/>
      <family val="2"/>
    </font>
    <font>
      <sz val="18"/>
      <color theme="2"/>
      <name val="Arial"/>
      <family val="2"/>
    </font>
    <font>
      <sz val="18"/>
      <color theme="0"/>
      <name val="Arial"/>
      <family val="2"/>
    </font>
    <font>
      <i/>
      <sz val="18"/>
      <color rgb="FFFF0000"/>
      <name val="Arial"/>
      <family val="2"/>
    </font>
    <font>
      <sz val="20"/>
      <color theme="1"/>
      <name val="Arial"/>
      <family val="2"/>
    </font>
    <font>
      <u/>
      <sz val="16"/>
      <color theme="10"/>
      <name val="Arial"/>
      <family val="2"/>
    </font>
    <font>
      <b/>
      <u/>
      <sz val="14"/>
      <name val="Arial"/>
      <family val="2"/>
    </font>
    <font>
      <u/>
      <sz val="20"/>
      <color theme="1"/>
      <name val="Arial"/>
      <family val="2"/>
    </font>
    <font>
      <sz val="20"/>
      <name val="Arial"/>
      <family val="2"/>
    </font>
    <font>
      <i/>
      <sz val="20"/>
      <color theme="1"/>
      <name val="Arial"/>
      <family val="2"/>
    </font>
    <font>
      <u/>
      <sz val="20"/>
      <color theme="10"/>
      <name val="Calibri"/>
      <family val="2"/>
      <scheme val="minor"/>
    </font>
    <font>
      <u/>
      <sz val="11"/>
      <color theme="10"/>
      <name val="Calibri"/>
      <family val="2"/>
      <charset val="1"/>
    </font>
    <font>
      <u/>
      <sz val="18"/>
      <name val="Arial"/>
      <family val="2"/>
    </font>
    <font>
      <sz val="11"/>
      <color theme="1"/>
      <name val="Calibri"/>
      <family val="2"/>
      <charset val="1"/>
    </font>
    <font>
      <u/>
      <sz val="20"/>
      <color theme="10"/>
      <name val="Calibri"/>
      <family val="2"/>
      <charset val="1"/>
    </font>
    <font>
      <b/>
      <sz val="20"/>
      <color theme="1"/>
      <name val="Arial"/>
      <family val="2"/>
    </font>
    <font>
      <b/>
      <sz val="11"/>
      <color theme="1"/>
      <name val="Calibri"/>
      <family val="2"/>
    </font>
    <font>
      <sz val="9"/>
      <color theme="1"/>
      <name val="Calibri"/>
      <family val="2"/>
      <charset val="1"/>
    </font>
    <font>
      <sz val="11"/>
      <color rgb="FFFF0000"/>
      <name val="Calibri"/>
      <family val="2"/>
      <charset val="1"/>
    </font>
    <font>
      <sz val="11"/>
      <name val="Calibri"/>
      <family val="2"/>
      <charset val="1"/>
    </font>
    <font>
      <b/>
      <sz val="11"/>
      <color theme="1"/>
      <name val="Calibri"/>
      <family val="2"/>
      <charset val="1"/>
    </font>
    <font>
      <b/>
      <sz val="16"/>
      <color theme="1"/>
      <name val="Calibri"/>
      <family val="2"/>
      <charset val="1"/>
    </font>
    <font>
      <b/>
      <sz val="18"/>
      <color theme="1"/>
      <name val="Calibri"/>
      <family val="2"/>
      <charset val="1"/>
    </font>
    <font>
      <sz val="10"/>
      <name val="Arial"/>
      <family val="2"/>
      <charset val="1"/>
    </font>
    <font>
      <u/>
      <sz val="10"/>
      <color rgb="FF0000FF"/>
      <name val="Arial"/>
      <family val="2"/>
      <charset val="1"/>
    </font>
    <font>
      <sz val="18"/>
      <name val="Arial"/>
      <family val="2"/>
      <charset val="1"/>
    </font>
    <font>
      <b/>
      <sz val="18"/>
      <name val="Arial"/>
      <family val="2"/>
      <charset val="1"/>
    </font>
    <font>
      <b/>
      <sz val="10"/>
      <name val="Arial"/>
      <family val="2"/>
      <charset val="1"/>
    </font>
    <font>
      <b/>
      <sz val="14"/>
      <name val="Arial"/>
      <family val="2"/>
      <charset val="1"/>
    </font>
    <font>
      <b/>
      <sz val="10"/>
      <color theme="1"/>
      <name val="Arial"/>
      <family val="2"/>
      <charset val="1"/>
    </font>
  </fonts>
  <fills count="1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1"/>
      </left>
      <right/>
      <top style="medium">
        <color indexed="64"/>
      </top>
      <bottom/>
      <diagonal/>
    </border>
    <border>
      <left style="thin">
        <color theme="0" tint="-0.249977111117893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theme="1"/>
      </left>
      <right/>
      <top style="medium">
        <color indexed="64"/>
      </top>
      <bottom style="slantDashDot">
        <color indexed="64"/>
      </bottom>
      <diagonal/>
    </border>
    <border>
      <left/>
      <right style="medium">
        <color indexed="64"/>
      </right>
      <top style="medium">
        <color indexed="64"/>
      </top>
      <bottom style="slantDashDot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slantDashDot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36" fillId="0" borderId="0"/>
    <xf numFmtId="0" fontId="34" fillId="0" borderId="0" applyBorder="0" applyProtection="0"/>
  </cellStyleXfs>
  <cellXfs count="336">
    <xf numFmtId="0" fontId="0" fillId="0" borderId="0" xfId="0"/>
    <xf numFmtId="164" fontId="3" fillId="0" borderId="0" xfId="0" applyNumberFormat="1" applyFont="1" applyAlignment="1">
      <alignment horizontal="left" vertical="top"/>
    </xf>
    <xf numFmtId="164" fontId="3" fillId="0" borderId="0" xfId="0" applyNumberFormat="1" applyFont="1" applyAlignment="1">
      <alignment horizontal="left"/>
    </xf>
    <xf numFmtId="164" fontId="4" fillId="5" borderId="5" xfId="0" applyNumberFormat="1" applyFont="1" applyFill="1" applyBorder="1" applyAlignment="1" applyProtection="1">
      <alignment horizontal="left" vertical="top"/>
      <protection locked="0" hidden="1"/>
    </xf>
    <xf numFmtId="164" fontId="4" fillId="4" borderId="8" xfId="0" applyNumberFormat="1" applyFont="1" applyFill="1" applyBorder="1" applyAlignment="1" applyProtection="1">
      <alignment horizontal="left"/>
      <protection locked="0" hidden="1"/>
    </xf>
    <xf numFmtId="164" fontId="4" fillId="4" borderId="8" xfId="0" applyNumberFormat="1" applyFont="1" applyFill="1" applyBorder="1" applyAlignment="1" applyProtection="1">
      <alignment horizontal="left" vertical="top"/>
      <protection locked="0" hidden="1"/>
    </xf>
    <xf numFmtId="164" fontId="4" fillId="5" borderId="7" xfId="0" applyNumberFormat="1" applyFont="1" applyFill="1" applyBorder="1" applyAlignment="1" applyProtection="1">
      <alignment horizontal="left"/>
      <protection locked="0" hidden="1"/>
    </xf>
    <xf numFmtId="164" fontId="4" fillId="0" borderId="5" xfId="0" applyNumberFormat="1" applyFont="1" applyBorder="1" applyAlignment="1" applyProtection="1">
      <alignment horizontal="left" vertical="top"/>
      <protection locked="0" hidden="1"/>
    </xf>
    <xf numFmtId="164" fontId="4" fillId="0" borderId="0" xfId="0" applyNumberFormat="1" applyFont="1"/>
    <xf numFmtId="164" fontId="3" fillId="0" borderId="0" xfId="0" applyNumberFormat="1" applyFont="1"/>
    <xf numFmtId="164" fontId="4" fillId="5" borderId="21" xfId="0" applyNumberFormat="1" applyFont="1" applyFill="1" applyBorder="1" applyAlignment="1" applyProtection="1">
      <alignment horizontal="left" vertical="top"/>
      <protection locked="0" hidden="1"/>
    </xf>
    <xf numFmtId="0" fontId="4" fillId="0" borderId="8" xfId="0" applyFont="1" applyBorder="1" applyAlignment="1" applyProtection="1">
      <alignment horizontal="left" vertical="top"/>
      <protection locked="0" hidden="1"/>
    </xf>
    <xf numFmtId="164" fontId="5" fillId="0" borderId="0" xfId="0" applyNumberFormat="1" applyFont="1" applyAlignment="1" applyProtection="1">
      <alignment horizontal="left" vertical="top" wrapText="1" shrinkToFit="1"/>
      <protection locked="0" hidden="1"/>
    </xf>
    <xf numFmtId="0" fontId="8" fillId="0" borderId="0" xfId="0" applyFont="1" applyAlignment="1" applyProtection="1">
      <alignment horizontal="left" vertical="top"/>
      <protection locked="0" hidden="1"/>
    </xf>
    <xf numFmtId="20" fontId="6" fillId="0" borderId="0" xfId="0" applyNumberFormat="1" applyFont="1" applyAlignment="1" applyProtection="1">
      <alignment horizontal="left" vertical="center"/>
      <protection locked="0" hidden="1"/>
    </xf>
    <xf numFmtId="20" fontId="6" fillId="0" borderId="0" xfId="0" applyNumberFormat="1" applyFont="1" applyAlignment="1" applyProtection="1">
      <alignment horizontal="center" vertical="center"/>
      <protection locked="0" hidden="1"/>
    </xf>
    <xf numFmtId="164" fontId="7" fillId="0" borderId="0" xfId="0" applyNumberFormat="1" applyFont="1" applyAlignment="1">
      <alignment horizontal="left"/>
    </xf>
    <xf numFmtId="0" fontId="7" fillId="5" borderId="8" xfId="0" applyFont="1" applyFill="1" applyBorder="1" applyAlignment="1" applyProtection="1">
      <alignment horizontal="left" vertical="top"/>
      <protection locked="0" hidden="1"/>
    </xf>
    <xf numFmtId="164" fontId="7" fillId="5" borderId="8" xfId="0" applyNumberFormat="1" applyFont="1" applyFill="1" applyBorder="1" applyAlignment="1" applyProtection="1">
      <alignment horizontal="left" vertical="top"/>
      <protection locked="0" hidden="1"/>
    </xf>
    <xf numFmtId="164" fontId="7" fillId="5" borderId="7" xfId="0" applyNumberFormat="1" applyFont="1" applyFill="1" applyBorder="1" applyAlignment="1" applyProtection="1">
      <alignment horizontal="left" vertical="top"/>
      <protection locked="0" hidden="1"/>
    </xf>
    <xf numFmtId="164" fontId="7" fillId="5" borderId="5" xfId="0" applyNumberFormat="1" applyFont="1" applyFill="1" applyBorder="1" applyAlignment="1" applyProtection="1">
      <alignment horizontal="left" vertical="top"/>
      <protection locked="0" hidden="1"/>
    </xf>
    <xf numFmtId="164" fontId="7" fillId="5" borderId="2" xfId="0" applyNumberFormat="1" applyFont="1" applyFill="1" applyBorder="1" applyAlignment="1" applyProtection="1">
      <alignment horizontal="left" vertical="top"/>
      <protection locked="0" hidden="1"/>
    </xf>
    <xf numFmtId="164" fontId="7" fillId="0" borderId="0" xfId="0" applyNumberFormat="1" applyFont="1"/>
    <xf numFmtId="164" fontId="7" fillId="0" borderId="0" xfId="0" applyNumberFormat="1" applyFont="1" applyAlignment="1">
      <alignment horizontal="left" vertical="top"/>
    </xf>
    <xf numFmtId="164" fontId="7" fillId="0" borderId="0" xfId="0" applyNumberFormat="1" applyFont="1" applyAlignment="1">
      <alignment vertical="top"/>
    </xf>
    <xf numFmtId="1" fontId="7" fillId="0" borderId="0" xfId="0" applyNumberFormat="1" applyFont="1" applyAlignment="1">
      <alignment horizontal="center" vertical="center"/>
    </xf>
    <xf numFmtId="164" fontId="7" fillId="0" borderId="0" xfId="0" applyNumberFormat="1" applyFont="1" applyAlignment="1">
      <alignment horizontal="left" vertical="top" wrapText="1"/>
    </xf>
    <xf numFmtId="1" fontId="7" fillId="0" borderId="10" xfId="0" applyNumberFormat="1" applyFont="1" applyBorder="1" applyAlignment="1">
      <alignment horizontal="center" vertical="center"/>
    </xf>
    <xf numFmtId="49" fontId="8" fillId="0" borderId="3" xfId="0" applyNumberFormat="1" applyFont="1" applyBorder="1" applyAlignment="1" applyProtection="1">
      <alignment horizontal="left" vertical="top"/>
      <protection locked="0" hidden="1"/>
    </xf>
    <xf numFmtId="164" fontId="6" fillId="0" borderId="0" xfId="0" applyNumberFormat="1" applyFont="1" applyAlignment="1" applyProtection="1">
      <alignment horizontal="left" vertical="top" wrapText="1"/>
      <protection locked="0" hidden="1"/>
    </xf>
    <xf numFmtId="164" fontId="4" fillId="0" borderId="0" xfId="0" applyNumberFormat="1" applyFont="1" applyAlignment="1" applyProtection="1">
      <alignment horizontal="left" vertical="top" wrapText="1"/>
      <protection locked="0" hidden="1"/>
    </xf>
    <xf numFmtId="164" fontId="6" fillId="0" borderId="0" xfId="0" applyNumberFormat="1" applyFont="1" applyAlignment="1" applyProtection="1">
      <alignment horizontal="left" vertical="center"/>
      <protection locked="0" hidden="1"/>
    </xf>
    <xf numFmtId="164" fontId="4" fillId="0" borderId="8" xfId="0" applyNumberFormat="1" applyFont="1" applyBorder="1" applyAlignment="1" applyProtection="1">
      <alignment horizontal="center" vertical="center"/>
      <protection locked="0" hidden="1"/>
    </xf>
    <xf numFmtId="164" fontId="4" fillId="0" borderId="8" xfId="0" applyNumberFormat="1" applyFont="1" applyBorder="1" applyAlignment="1" applyProtection="1">
      <alignment horizontal="left" vertical="top"/>
      <protection locked="0" hidden="1"/>
    </xf>
    <xf numFmtId="164" fontId="11" fillId="0" borderId="9" xfId="0" applyNumberFormat="1" applyFont="1" applyBorder="1" applyAlignment="1">
      <alignment horizontal="left" vertical="top"/>
    </xf>
    <xf numFmtId="164" fontId="7" fillId="5" borderId="9" xfId="0" applyNumberFormat="1" applyFont="1" applyFill="1" applyBorder="1" applyAlignment="1" applyProtection="1">
      <alignment horizontal="left" vertical="top"/>
      <protection locked="0" hidden="1"/>
    </xf>
    <xf numFmtId="20" fontId="7" fillId="5" borderId="3" xfId="0" applyNumberFormat="1" applyFont="1" applyFill="1" applyBorder="1" applyAlignment="1" applyProtection="1">
      <alignment horizontal="left" vertical="top"/>
      <protection locked="0" hidden="1"/>
    </xf>
    <xf numFmtId="20" fontId="7" fillId="0" borderId="0" xfId="0" applyNumberFormat="1" applyFont="1" applyAlignment="1" applyProtection="1">
      <alignment horizontal="left" vertical="top"/>
      <protection locked="0" hidden="1"/>
    </xf>
    <xf numFmtId="0" fontId="4" fillId="0" borderId="14" xfId="0" applyFont="1" applyBorder="1" applyAlignment="1" applyProtection="1">
      <alignment horizontal="left" vertical="top"/>
      <protection locked="0" hidden="1"/>
    </xf>
    <xf numFmtId="0" fontId="6" fillId="0" borderId="0" xfId="0" applyFont="1" applyAlignment="1" applyProtection="1">
      <alignment horizontal="center" vertical="top" shrinkToFit="1"/>
      <protection locked="0" hidden="1"/>
    </xf>
    <xf numFmtId="0" fontId="6" fillId="0" borderId="0" xfId="0" applyFont="1" applyAlignment="1" applyProtection="1">
      <alignment horizontal="center" vertical="center" shrinkToFit="1"/>
      <protection locked="0" hidden="1"/>
    </xf>
    <xf numFmtId="164" fontId="4" fillId="0" borderId="0" xfId="0" applyNumberFormat="1" applyFont="1" applyAlignment="1" applyProtection="1">
      <alignment horizontal="left" vertical="top"/>
      <protection locked="0" hidden="1"/>
    </xf>
    <xf numFmtId="0" fontId="6" fillId="0" borderId="0" xfId="0" applyFont="1" applyAlignment="1" applyProtection="1">
      <alignment horizontal="center" vertical="center"/>
      <protection locked="0" hidden="1"/>
    </xf>
    <xf numFmtId="0" fontId="7" fillId="0" borderId="9" xfId="0" applyFont="1" applyBorder="1" applyAlignment="1">
      <alignment vertical="top"/>
    </xf>
    <xf numFmtId="0" fontId="7" fillId="3" borderId="9" xfId="0" applyFont="1" applyFill="1" applyBorder="1" applyAlignment="1">
      <alignment vertical="top"/>
    </xf>
    <xf numFmtId="1" fontId="7" fillId="0" borderId="0" xfId="0" applyNumberFormat="1" applyFont="1" applyAlignment="1">
      <alignment horizontal="left" vertical="top" wrapText="1"/>
    </xf>
    <xf numFmtId="164" fontId="7" fillId="0" borderId="0" xfId="0" applyNumberFormat="1" applyFont="1" applyAlignment="1">
      <alignment horizontal="left" vertical="center"/>
    </xf>
    <xf numFmtId="164" fontId="10" fillId="0" borderId="0" xfId="0" applyNumberFormat="1" applyFont="1" applyAlignment="1" applyProtection="1">
      <alignment horizontal="left" vertical="top" wrapText="1" shrinkToFit="1"/>
      <protection locked="0" hidden="1"/>
    </xf>
    <xf numFmtId="164" fontId="7" fillId="5" borderId="20" xfId="0" applyNumberFormat="1" applyFont="1" applyFill="1" applyBorder="1" applyAlignment="1" applyProtection="1">
      <alignment horizontal="left"/>
      <protection locked="0" hidden="1"/>
    </xf>
    <xf numFmtId="164" fontId="9" fillId="0" borderId="0" xfId="0" applyNumberFormat="1" applyFont="1" applyAlignment="1" applyProtection="1">
      <alignment horizontal="left" vertical="center"/>
      <protection locked="0" hidden="1"/>
    </xf>
    <xf numFmtId="164" fontId="7" fillId="0" borderId="8" xfId="0" applyNumberFormat="1" applyFont="1" applyBorder="1" applyAlignment="1" applyProtection="1">
      <alignment horizontal="left" vertical="top"/>
      <protection locked="0" hidden="1"/>
    </xf>
    <xf numFmtId="164" fontId="7" fillId="5" borderId="16" xfId="0" applyNumberFormat="1" applyFont="1" applyFill="1" applyBorder="1" applyAlignment="1" applyProtection="1">
      <alignment horizontal="left" vertical="top"/>
      <protection locked="0" hidden="1"/>
    </xf>
    <xf numFmtId="20" fontId="9" fillId="0" borderId="0" xfId="0" applyNumberFormat="1" applyFont="1" applyAlignment="1" applyProtection="1">
      <alignment horizontal="left" vertical="center"/>
      <protection locked="0" hidden="1"/>
    </xf>
    <xf numFmtId="0" fontId="7" fillId="0" borderId="8" xfId="0" applyFont="1" applyBorder="1" applyAlignment="1" applyProtection="1">
      <alignment horizontal="left" vertical="top"/>
      <protection locked="0" hidden="1"/>
    </xf>
    <xf numFmtId="0" fontId="9" fillId="0" borderId="0" xfId="0" applyFont="1" applyAlignment="1" applyProtection="1">
      <alignment horizontal="center" vertical="center"/>
      <protection locked="0" hidden="1"/>
    </xf>
    <xf numFmtId="164" fontId="7" fillId="4" borderId="8" xfId="0" applyNumberFormat="1" applyFont="1" applyFill="1" applyBorder="1" applyAlignment="1" applyProtection="1">
      <alignment horizontal="left" vertical="top"/>
      <protection locked="0" hidden="1"/>
    </xf>
    <xf numFmtId="0" fontId="9" fillId="0" borderId="0" xfId="0" applyFont="1" applyAlignment="1" applyProtection="1">
      <alignment horizontal="center" vertical="center" shrinkToFit="1"/>
      <protection locked="0" hidden="1"/>
    </xf>
    <xf numFmtId="0" fontId="4" fillId="0" borderId="0" xfId="0" applyFont="1"/>
    <xf numFmtId="0" fontId="7" fillId="0" borderId="0" xfId="0" applyFont="1"/>
    <xf numFmtId="0" fontId="4" fillId="0" borderId="0" xfId="0" applyFont="1" applyProtection="1">
      <protection locked="0"/>
    </xf>
    <xf numFmtId="0" fontId="4" fillId="0" borderId="3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164" fontId="14" fillId="0" borderId="0" xfId="5" applyNumberFormat="1" applyFont="1" applyFill="1" applyBorder="1" applyAlignment="1" applyProtection="1">
      <alignment horizontal="left" vertical="top"/>
      <protection locked="0" hidden="1"/>
    </xf>
    <xf numFmtId="164" fontId="15" fillId="0" borderId="0" xfId="5" applyNumberFormat="1" applyFont="1" applyFill="1" applyBorder="1" applyAlignment="1" applyProtection="1">
      <alignment horizontal="left" vertical="top"/>
      <protection locked="0" hidden="1"/>
    </xf>
    <xf numFmtId="49" fontId="5" fillId="9" borderId="15" xfId="0" applyNumberFormat="1" applyFont="1" applyFill="1" applyBorder="1" applyAlignment="1" applyProtection="1">
      <alignment horizontal="left" vertical="top" wrapText="1"/>
      <protection locked="0" hidden="1"/>
    </xf>
    <xf numFmtId="164" fontId="16" fillId="0" borderId="14" xfId="0" applyNumberFormat="1" applyFont="1" applyBorder="1" applyAlignment="1">
      <alignment horizontal="left" vertical="top"/>
    </xf>
    <xf numFmtId="0" fontId="15" fillId="0" borderId="14" xfId="5" applyFont="1" applyFill="1" applyBorder="1" applyAlignment="1">
      <alignment horizontal="left"/>
    </xf>
    <xf numFmtId="0" fontId="14" fillId="0" borderId="14" xfId="5" applyFont="1" applyFill="1" applyBorder="1" applyAlignment="1">
      <alignment horizontal="left"/>
    </xf>
    <xf numFmtId="164" fontId="17" fillId="0" borderId="3" xfId="0" applyNumberFormat="1" applyFont="1" applyBorder="1" applyAlignment="1">
      <alignment horizontal="left" vertical="top"/>
    </xf>
    <xf numFmtId="164" fontId="4" fillId="0" borderId="14" xfId="0" applyNumberFormat="1" applyFont="1" applyBorder="1" applyAlignment="1">
      <alignment horizontal="left" vertical="top"/>
    </xf>
    <xf numFmtId="164" fontId="7" fillId="0" borderId="14" xfId="0" applyNumberFormat="1" applyFont="1" applyBorder="1" applyAlignment="1">
      <alignment horizontal="left" vertical="top"/>
    </xf>
    <xf numFmtId="49" fontId="5" fillId="0" borderId="14" xfId="0" applyNumberFormat="1" applyFont="1" applyBorder="1" applyAlignment="1" applyProtection="1">
      <alignment horizontal="left" vertical="top" wrapText="1"/>
      <protection locked="0" hidden="1"/>
    </xf>
    <xf numFmtId="0" fontId="14" fillId="0" borderId="0" xfId="5" applyFont="1" applyFill="1" applyBorder="1" applyAlignment="1">
      <alignment horizontal="left"/>
    </xf>
    <xf numFmtId="0" fontId="18" fillId="5" borderId="8" xfId="5" applyFont="1" applyFill="1" applyBorder="1" applyAlignment="1">
      <alignment horizontal="left"/>
    </xf>
    <xf numFmtId="0" fontId="4" fillId="5" borderId="8" xfId="0" applyFont="1" applyFill="1" applyBorder="1"/>
    <xf numFmtId="0" fontId="7" fillId="5" borderId="8" xfId="0" applyFont="1" applyFill="1" applyBorder="1"/>
    <xf numFmtId="164" fontId="7" fillId="5" borderId="8" xfId="0" applyNumberFormat="1" applyFont="1" applyFill="1" applyBorder="1" applyAlignment="1">
      <alignment horizontal="left" vertical="top"/>
    </xf>
    <xf numFmtId="164" fontId="7" fillId="5" borderId="7" xfId="0" applyNumberFormat="1" applyFont="1" applyFill="1" applyBorder="1" applyAlignment="1">
      <alignment horizontal="left" vertical="top"/>
    </xf>
    <xf numFmtId="49" fontId="10" fillId="5" borderId="7" xfId="0" applyNumberFormat="1" applyFont="1" applyFill="1" applyBorder="1" applyAlignment="1" applyProtection="1">
      <alignment horizontal="left" vertical="top" wrapText="1"/>
      <protection locked="0" hidden="1"/>
    </xf>
    <xf numFmtId="49" fontId="5" fillId="11" borderId="10" xfId="0" applyNumberFormat="1" applyFont="1" applyFill="1" applyBorder="1" applyAlignment="1" applyProtection="1">
      <alignment horizontal="left" vertical="top" wrapText="1"/>
      <protection locked="0" hidden="1"/>
    </xf>
    <xf numFmtId="164" fontId="22" fillId="10" borderId="11" xfId="0" applyNumberFormat="1" applyFont="1" applyFill="1" applyBorder="1" applyAlignment="1">
      <alignment horizontal="left" vertical="center"/>
    </xf>
    <xf numFmtId="164" fontId="24" fillId="10" borderId="11" xfId="0" applyNumberFormat="1" applyFont="1" applyFill="1" applyBorder="1" applyAlignment="1">
      <alignment horizontal="left" vertical="center"/>
    </xf>
    <xf numFmtId="164" fontId="13" fillId="9" borderId="13" xfId="0" applyNumberFormat="1" applyFont="1" applyFill="1" applyBorder="1" applyAlignment="1">
      <alignment horizontal="left" vertical="top"/>
    </xf>
    <xf numFmtId="164" fontId="13" fillId="9" borderId="14" xfId="0" applyNumberFormat="1" applyFont="1" applyFill="1" applyBorder="1" applyAlignment="1">
      <alignment horizontal="left" vertical="top"/>
    </xf>
    <xf numFmtId="164" fontId="20" fillId="12" borderId="13" xfId="0" applyNumberFormat="1" applyFont="1" applyFill="1" applyBorder="1" applyAlignment="1" applyProtection="1">
      <alignment horizontal="left" vertical="top" wrapText="1"/>
      <protection locked="0" hidden="1"/>
    </xf>
    <xf numFmtId="164" fontId="13" fillId="12" borderId="13" xfId="0" applyNumberFormat="1" applyFont="1" applyFill="1" applyBorder="1" applyAlignment="1" applyProtection="1">
      <alignment horizontal="left" vertical="top" wrapText="1"/>
      <protection locked="0" hidden="1"/>
    </xf>
    <xf numFmtId="164" fontId="25" fillId="10" borderId="9" xfId="0" applyNumberFormat="1" applyFont="1" applyFill="1" applyBorder="1" applyAlignment="1" applyProtection="1">
      <alignment vertical="top"/>
      <protection locked="0" hidden="1"/>
    </xf>
    <xf numFmtId="164" fontId="25" fillId="10" borderId="4" xfId="0" applyNumberFormat="1" applyFont="1" applyFill="1" applyBorder="1" applyAlignment="1" applyProtection="1">
      <alignment vertical="top"/>
      <protection locked="0" hidden="1"/>
    </xf>
    <xf numFmtId="164" fontId="13" fillId="7" borderId="9" xfId="0" applyNumberFormat="1" applyFont="1" applyFill="1" applyBorder="1" applyAlignment="1" applyProtection="1">
      <alignment horizontal="left" vertical="top"/>
      <protection locked="0" hidden="1"/>
    </xf>
    <xf numFmtId="164" fontId="13" fillId="7" borderId="8" xfId="0" applyNumberFormat="1" applyFont="1" applyFill="1" applyBorder="1" applyAlignment="1" applyProtection="1">
      <alignment horizontal="left" vertical="top"/>
      <protection locked="0" hidden="1"/>
    </xf>
    <xf numFmtId="164" fontId="13" fillId="7" borderId="7" xfId="0" applyNumberFormat="1" applyFont="1" applyFill="1" applyBorder="1" applyAlignment="1" applyProtection="1">
      <alignment horizontal="left" vertical="top"/>
      <protection locked="0" hidden="1"/>
    </xf>
    <xf numFmtId="0" fontId="13" fillId="7" borderId="9" xfId="0" applyFont="1" applyFill="1" applyBorder="1" applyAlignment="1" applyProtection="1">
      <alignment horizontal="left" vertical="top"/>
      <protection locked="0" hidden="1"/>
    </xf>
    <xf numFmtId="0" fontId="13" fillId="7" borderId="8" xfId="0" applyFont="1" applyFill="1" applyBorder="1" applyAlignment="1" applyProtection="1">
      <alignment horizontal="left" vertical="top"/>
      <protection locked="0" hidden="1"/>
    </xf>
    <xf numFmtId="0" fontId="13" fillId="7" borderId="7" xfId="0" applyFont="1" applyFill="1" applyBorder="1" applyAlignment="1" applyProtection="1">
      <alignment horizontal="left" vertical="top"/>
      <protection locked="0" hidden="1"/>
    </xf>
    <xf numFmtId="164" fontId="13" fillId="7" borderId="4" xfId="0" applyNumberFormat="1" applyFont="1" applyFill="1" applyBorder="1" applyAlignment="1" applyProtection="1">
      <alignment horizontal="left" vertical="top"/>
      <protection locked="0" hidden="1"/>
    </xf>
    <xf numFmtId="164" fontId="13" fillId="7" borderId="3" xfId="0" applyNumberFormat="1" applyFont="1" applyFill="1" applyBorder="1" applyAlignment="1" applyProtection="1">
      <alignment horizontal="left" vertical="top"/>
      <protection locked="0" hidden="1"/>
    </xf>
    <xf numFmtId="164" fontId="13" fillId="7" borderId="2" xfId="0" applyNumberFormat="1" applyFont="1" applyFill="1" applyBorder="1" applyAlignment="1" applyProtection="1">
      <alignment horizontal="left" vertical="top"/>
      <protection locked="0" hidden="1"/>
    </xf>
    <xf numFmtId="0" fontId="13" fillId="7" borderId="4" xfId="0" applyFont="1" applyFill="1" applyBorder="1" applyAlignment="1" applyProtection="1">
      <alignment horizontal="left" vertical="top"/>
      <protection locked="0" hidden="1"/>
    </xf>
    <xf numFmtId="0" fontId="13" fillId="7" borderId="3" xfId="0" applyFont="1" applyFill="1" applyBorder="1" applyAlignment="1" applyProtection="1">
      <alignment horizontal="left" vertical="top"/>
      <protection locked="0" hidden="1"/>
    </xf>
    <xf numFmtId="0" fontId="13" fillId="7" borderId="2" xfId="0" applyFont="1" applyFill="1" applyBorder="1" applyAlignment="1" applyProtection="1">
      <alignment horizontal="left" vertical="top"/>
      <protection locked="0" hidden="1"/>
    </xf>
    <xf numFmtId="164" fontId="22" fillId="10" borderId="13" xfId="0" applyNumberFormat="1" applyFont="1" applyFill="1" applyBorder="1" applyAlignment="1">
      <alignment horizontal="left" vertical="top"/>
    </xf>
    <xf numFmtId="164" fontId="24" fillId="10" borderId="13" xfId="0" applyNumberFormat="1" applyFont="1" applyFill="1" applyBorder="1" applyAlignment="1">
      <alignment horizontal="left" vertical="top"/>
    </xf>
    <xf numFmtId="49" fontId="19" fillId="9" borderId="15" xfId="0" applyNumberFormat="1" applyFont="1" applyFill="1" applyBorder="1" applyAlignment="1" applyProtection="1">
      <alignment horizontal="left" vertical="top" wrapText="1"/>
      <protection locked="0" hidden="1"/>
    </xf>
    <xf numFmtId="20" fontId="13" fillId="7" borderId="18" xfId="0" applyNumberFormat="1" applyFont="1" applyFill="1" applyBorder="1" applyAlignment="1" applyProtection="1">
      <alignment horizontal="center" vertical="center" shrinkToFit="1"/>
      <protection locked="0" hidden="1"/>
    </xf>
    <xf numFmtId="20" fontId="13" fillId="7" borderId="19" xfId="0" applyNumberFormat="1" applyFont="1" applyFill="1" applyBorder="1" applyAlignment="1" applyProtection="1">
      <alignment horizontal="center" vertical="center" shrinkToFit="1"/>
      <protection locked="0" hidden="1"/>
    </xf>
    <xf numFmtId="164" fontId="12" fillId="7" borderId="18" xfId="0" applyNumberFormat="1" applyFont="1" applyFill="1" applyBorder="1" applyAlignment="1" applyProtection="1">
      <alignment horizontal="left" vertical="top"/>
      <protection locked="0" hidden="1"/>
    </xf>
    <xf numFmtId="0" fontId="12" fillId="7" borderId="19" xfId="0" applyFont="1" applyFill="1" applyBorder="1" applyAlignment="1">
      <alignment horizontal="left"/>
    </xf>
    <xf numFmtId="164" fontId="14" fillId="7" borderId="3" xfId="5" applyNumberFormat="1" applyFont="1" applyFill="1" applyBorder="1" applyAlignment="1" applyProtection="1">
      <alignment vertical="top"/>
      <protection locked="0" hidden="1"/>
    </xf>
    <xf numFmtId="164" fontId="14" fillId="7" borderId="2" xfId="5" applyNumberFormat="1" applyFont="1" applyFill="1" applyBorder="1" applyAlignment="1" applyProtection="1">
      <alignment vertical="top"/>
      <protection locked="0" hidden="1"/>
    </xf>
    <xf numFmtId="164" fontId="28" fillId="7" borderId="4" xfId="5" applyNumberFormat="1" applyFont="1" applyFill="1" applyBorder="1" applyAlignment="1" applyProtection="1">
      <alignment vertical="top"/>
      <protection locked="0" hidden="1"/>
    </xf>
    <xf numFmtId="20" fontId="13" fillId="3" borderId="1" xfId="0" applyNumberFormat="1" applyFont="1" applyFill="1" applyBorder="1" applyAlignment="1" applyProtection="1">
      <alignment horizontal="left" vertical="top" shrinkToFit="1"/>
      <protection locked="0" hidden="1"/>
    </xf>
    <xf numFmtId="20" fontId="13" fillId="0" borderId="1" xfId="0" applyNumberFormat="1" applyFont="1" applyBorder="1" applyAlignment="1" applyProtection="1">
      <alignment horizontal="center" vertical="center" shrinkToFit="1"/>
      <protection locked="0" hidden="1"/>
    </xf>
    <xf numFmtId="0" fontId="13" fillId="0" borderId="1" xfId="0" applyFont="1" applyBorder="1" applyAlignment="1" applyProtection="1">
      <alignment horizontal="center" vertical="center" shrinkToFit="1"/>
      <protection locked="0" hidden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shrinkToFit="1"/>
    </xf>
    <xf numFmtId="20" fontId="20" fillId="0" borderId="1" xfId="0" applyNumberFormat="1" applyFont="1" applyBorder="1" applyAlignment="1" applyProtection="1">
      <alignment horizontal="center" vertical="center" shrinkToFit="1"/>
      <protection locked="0" hidden="1"/>
    </xf>
    <xf numFmtId="0" fontId="20" fillId="0" borderId="1" xfId="0" applyFont="1" applyBorder="1" applyAlignment="1" applyProtection="1">
      <alignment horizontal="center" vertical="center" shrinkToFit="1"/>
      <protection locked="0" hidden="1"/>
    </xf>
    <xf numFmtId="164" fontId="4" fillId="5" borderId="30" xfId="0" applyNumberFormat="1" applyFont="1" applyFill="1" applyBorder="1" applyAlignment="1" applyProtection="1">
      <alignment horizontal="left" vertical="top"/>
      <protection locked="0" hidden="1"/>
    </xf>
    <xf numFmtId="0" fontId="7" fillId="5" borderId="30" xfId="0" applyFont="1" applyFill="1" applyBorder="1" applyAlignment="1" applyProtection="1">
      <alignment horizontal="left" vertical="top"/>
      <protection locked="0" hidden="1"/>
    </xf>
    <xf numFmtId="164" fontId="20" fillId="0" borderId="1" xfId="0" applyNumberFormat="1" applyFont="1" applyBorder="1" applyAlignment="1" applyProtection="1">
      <alignment horizontal="center" vertical="center" shrinkToFit="1"/>
      <protection locked="0" hidden="1"/>
    </xf>
    <xf numFmtId="164" fontId="6" fillId="0" borderId="0" xfId="0" applyNumberFormat="1" applyFont="1" applyAlignment="1" applyProtection="1">
      <alignment horizontal="left" vertical="top"/>
      <protection locked="0" hidden="1"/>
    </xf>
    <xf numFmtId="20" fontId="13" fillId="5" borderId="1" xfId="0" applyNumberFormat="1" applyFont="1" applyFill="1" applyBorder="1" applyAlignment="1" applyProtection="1">
      <alignment horizontal="center" vertical="center" shrinkToFit="1"/>
      <protection locked="0" hidden="1"/>
    </xf>
    <xf numFmtId="0" fontId="20" fillId="0" borderId="1" xfId="0" applyFont="1" applyBorder="1" applyAlignment="1" applyProtection="1">
      <alignment horizontal="center" vertical="top" shrinkToFit="1"/>
      <protection locked="0" hidden="1"/>
    </xf>
    <xf numFmtId="0" fontId="13" fillId="0" borderId="1" xfId="0" applyFont="1" applyBorder="1" applyAlignment="1" applyProtection="1">
      <alignment horizontal="center" vertical="top" shrinkToFit="1"/>
      <protection locked="0" hidden="1"/>
    </xf>
    <xf numFmtId="0" fontId="19" fillId="0" borderId="1" xfId="0" applyFont="1" applyBorder="1" applyAlignment="1" applyProtection="1">
      <alignment horizontal="center" vertical="top" shrinkToFit="1"/>
      <protection locked="0" hidden="1"/>
    </xf>
    <xf numFmtId="164" fontId="7" fillId="5" borderId="3" xfId="0" applyNumberFormat="1" applyFont="1" applyFill="1" applyBorder="1" applyAlignment="1" applyProtection="1">
      <alignment horizontal="left" vertical="top"/>
      <protection locked="0" hidden="1"/>
    </xf>
    <xf numFmtId="164" fontId="6" fillId="0" borderId="3" xfId="0" applyNumberFormat="1" applyFont="1" applyBorder="1" applyAlignment="1" applyProtection="1">
      <alignment horizontal="left" vertical="top"/>
      <protection locked="0" hidden="1"/>
    </xf>
    <xf numFmtId="20" fontId="20" fillId="5" borderId="1" xfId="0" applyNumberFormat="1" applyFont="1" applyFill="1" applyBorder="1" applyAlignment="1" applyProtection="1">
      <alignment horizontal="center" vertical="center" shrinkToFit="1"/>
      <protection locked="0" hidden="1"/>
    </xf>
    <xf numFmtId="164" fontId="13" fillId="0" borderId="1" xfId="0" applyNumberFormat="1" applyFont="1" applyBorder="1" applyAlignment="1" applyProtection="1">
      <alignment horizontal="center" vertical="center"/>
      <protection locked="0" hidden="1"/>
    </xf>
    <xf numFmtId="0" fontId="13" fillId="0" borderId="1" xfId="0" applyFont="1" applyBorder="1" applyAlignment="1" applyProtection="1">
      <alignment horizontal="center" vertical="center"/>
      <protection locked="0" hidden="1"/>
    </xf>
    <xf numFmtId="20" fontId="13" fillId="5" borderId="1" xfId="0" applyNumberFormat="1" applyFont="1" applyFill="1" applyBorder="1" applyAlignment="1" applyProtection="1">
      <alignment horizontal="left" vertical="top" shrinkToFit="1"/>
      <protection locked="0" hidden="1"/>
    </xf>
    <xf numFmtId="0" fontId="29" fillId="5" borderId="8" xfId="5" applyFont="1" applyFill="1" applyBorder="1" applyAlignment="1">
      <alignment horizontal="left"/>
    </xf>
    <xf numFmtId="0" fontId="7" fillId="5" borderId="0" xfId="0" applyFont="1" applyFill="1" applyAlignment="1" applyProtection="1">
      <alignment horizontal="left" vertical="top"/>
      <protection locked="0" hidden="1"/>
    </xf>
    <xf numFmtId="164" fontId="4" fillId="5" borderId="0" xfId="0" applyNumberFormat="1" applyFont="1" applyFill="1" applyAlignment="1" applyProtection="1">
      <alignment horizontal="left" vertical="top"/>
      <protection locked="0" hidden="1"/>
    </xf>
    <xf numFmtId="20" fontId="7" fillId="5" borderId="0" xfId="0" applyNumberFormat="1" applyFont="1" applyFill="1" applyAlignment="1" applyProtection="1">
      <alignment horizontal="left" vertical="top"/>
      <protection locked="0" hidden="1"/>
    </xf>
    <xf numFmtId="9" fontId="7" fillId="5" borderId="0" xfId="0" applyNumberFormat="1" applyFont="1" applyFill="1" applyAlignment="1" applyProtection="1">
      <alignment horizontal="left" vertical="top"/>
      <protection locked="0" hidden="1"/>
    </xf>
    <xf numFmtId="164" fontId="20" fillId="12" borderId="6" xfId="0" applyNumberFormat="1" applyFont="1" applyFill="1" applyBorder="1" applyAlignment="1" applyProtection="1">
      <alignment horizontal="left" vertical="top"/>
      <protection locked="0" hidden="1"/>
    </xf>
    <xf numFmtId="20" fontId="20" fillId="12" borderId="0" xfId="0" applyNumberFormat="1" applyFont="1" applyFill="1" applyAlignment="1" applyProtection="1">
      <alignment horizontal="left" vertical="top"/>
      <protection locked="0" hidden="1"/>
    </xf>
    <xf numFmtId="164" fontId="7" fillId="0" borderId="0" xfId="0" applyNumberFormat="1" applyFont="1" applyAlignment="1" applyProtection="1">
      <alignment horizontal="left" vertical="top"/>
      <protection locked="0" hidden="1"/>
    </xf>
    <xf numFmtId="164" fontId="13" fillId="12" borderId="0" xfId="0" applyNumberFormat="1" applyFont="1" applyFill="1" applyAlignment="1" applyProtection="1">
      <alignment horizontal="left" vertical="top"/>
      <protection locked="0" hidden="1"/>
    </xf>
    <xf numFmtId="20" fontId="13" fillId="12" borderId="0" xfId="0" applyNumberFormat="1" applyFont="1" applyFill="1" applyAlignment="1" applyProtection="1">
      <alignment horizontal="left" vertical="top"/>
      <protection locked="0" hidden="1"/>
    </xf>
    <xf numFmtId="49" fontId="10" fillId="0" borderId="5" xfId="0" applyNumberFormat="1" applyFont="1" applyBorder="1" applyAlignment="1" applyProtection="1">
      <alignment horizontal="left" vertical="top" wrapText="1"/>
      <protection locked="0" hidden="1"/>
    </xf>
    <xf numFmtId="164" fontId="9" fillId="0" borderId="6" xfId="0" applyNumberFormat="1" applyFont="1" applyBorder="1" applyAlignment="1" applyProtection="1">
      <alignment horizontal="left" vertical="top"/>
      <protection locked="0" hidden="1"/>
    </xf>
    <xf numFmtId="20" fontId="9" fillId="0" borderId="0" xfId="0" applyNumberFormat="1" applyFont="1" applyAlignment="1" applyProtection="1">
      <alignment horizontal="left" vertical="top"/>
      <protection locked="0" hidden="1"/>
    </xf>
    <xf numFmtId="20" fontId="9" fillId="0" borderId="0" xfId="0" applyNumberFormat="1" applyFont="1" applyAlignment="1" applyProtection="1">
      <alignment horizontal="center" vertical="center"/>
      <protection locked="0" hidden="1"/>
    </xf>
    <xf numFmtId="20" fontId="7" fillId="0" borderId="0" xfId="0" applyNumberFormat="1" applyFont="1" applyAlignment="1" applyProtection="1">
      <alignment horizontal="center" vertical="center"/>
      <protection locked="0" hidden="1"/>
    </xf>
    <xf numFmtId="164" fontId="7" fillId="5" borderId="0" xfId="0" applyNumberFormat="1" applyFont="1" applyFill="1" applyAlignment="1" applyProtection="1">
      <alignment horizontal="left" vertical="top"/>
      <protection locked="0" hidden="1"/>
    </xf>
    <xf numFmtId="20" fontId="20" fillId="0" borderId="26" xfId="0" applyNumberFormat="1" applyFont="1" applyBorder="1" applyAlignment="1" applyProtection="1">
      <alignment horizontal="center" vertical="center" shrinkToFit="1"/>
      <protection locked="0" hidden="1"/>
    </xf>
    <xf numFmtId="0" fontId="20" fillId="0" borderId="26" xfId="0" applyFont="1" applyBorder="1" applyAlignment="1" applyProtection="1">
      <alignment horizontal="center" vertical="top" shrinkToFit="1"/>
      <protection locked="0" hidden="1"/>
    </xf>
    <xf numFmtId="0" fontId="20" fillId="0" borderId="26" xfId="0" applyFont="1" applyBorder="1" applyAlignment="1" applyProtection="1">
      <alignment horizontal="center" vertical="center" shrinkToFit="1"/>
      <protection locked="0" hidden="1"/>
    </xf>
    <xf numFmtId="0" fontId="20" fillId="0" borderId="26" xfId="0" applyFont="1" applyBorder="1" applyAlignment="1" applyProtection="1">
      <alignment horizontal="center" vertical="center"/>
      <protection locked="0" hidden="1"/>
    </xf>
    <xf numFmtId="164" fontId="7" fillId="0" borderId="0" xfId="0" applyNumberFormat="1" applyFont="1" applyAlignment="1" applyProtection="1">
      <alignment horizontal="left"/>
      <protection locked="0" hidden="1"/>
    </xf>
    <xf numFmtId="164" fontId="4" fillId="0" borderId="14" xfId="0" applyNumberFormat="1" applyFont="1" applyBorder="1" applyAlignment="1" applyProtection="1">
      <alignment vertical="top"/>
      <protection locked="0" hidden="1"/>
    </xf>
    <xf numFmtId="20" fontId="20" fillId="12" borderId="0" xfId="0" applyNumberFormat="1" applyFont="1" applyFill="1" applyAlignment="1" applyProtection="1">
      <alignment horizontal="center" vertical="center" shrinkToFit="1"/>
      <protection locked="0" hidden="1"/>
    </xf>
    <xf numFmtId="20" fontId="13" fillId="12" borderId="0" xfId="0" applyNumberFormat="1" applyFont="1" applyFill="1" applyAlignment="1" applyProtection="1">
      <alignment horizontal="center" vertical="center" shrinkToFit="1"/>
      <protection locked="0" hidden="1"/>
    </xf>
    <xf numFmtId="164" fontId="7" fillId="0" borderId="31" xfId="0" applyNumberFormat="1" applyFont="1" applyBorder="1" applyAlignment="1" applyProtection="1">
      <alignment horizontal="left" vertical="top"/>
      <protection locked="0" hidden="1"/>
    </xf>
    <xf numFmtId="164" fontId="7" fillId="0" borderId="32" xfId="0" applyNumberFormat="1" applyFont="1" applyBorder="1" applyAlignment="1" applyProtection="1">
      <alignment horizontal="left" vertical="top"/>
      <protection locked="0" hidden="1"/>
    </xf>
    <xf numFmtId="164" fontId="27" fillId="0" borderId="12" xfId="0" applyNumberFormat="1" applyFont="1" applyBorder="1" applyAlignment="1" applyProtection="1">
      <alignment horizontal="left" vertical="top"/>
      <protection locked="0" hidden="1"/>
    </xf>
    <xf numFmtId="164" fontId="30" fillId="0" borderId="12" xfId="0" applyNumberFormat="1" applyFont="1" applyBorder="1" applyAlignment="1" applyProtection="1">
      <alignment horizontal="left" vertical="top"/>
      <protection locked="0" hidden="1"/>
    </xf>
    <xf numFmtId="164" fontId="31" fillId="0" borderId="12" xfId="0" applyNumberFormat="1" applyFont="1" applyBorder="1" applyAlignment="1" applyProtection="1">
      <alignment horizontal="left" vertical="top"/>
      <protection locked="0" hidden="1"/>
    </xf>
    <xf numFmtId="164" fontId="27" fillId="0" borderId="1" xfId="0" applyNumberFormat="1" applyFont="1" applyBorder="1" applyAlignment="1" applyProtection="1">
      <alignment horizontal="left" vertical="top"/>
      <protection locked="0" hidden="1"/>
    </xf>
    <xf numFmtId="164" fontId="31" fillId="0" borderId="1" xfId="0" applyNumberFormat="1" applyFont="1" applyBorder="1" applyAlignment="1" applyProtection="1">
      <alignment horizontal="left" vertical="top"/>
      <protection locked="0" hidden="1"/>
    </xf>
    <xf numFmtId="0" fontId="27" fillId="0" borderId="12" xfId="0" applyFont="1" applyBorder="1"/>
    <xf numFmtId="164" fontId="31" fillId="0" borderId="25" xfId="0" applyNumberFormat="1" applyFont="1" applyBorder="1" applyAlignment="1" applyProtection="1">
      <alignment horizontal="left" vertical="top"/>
      <protection locked="0" hidden="1"/>
    </xf>
    <xf numFmtId="0" fontId="27" fillId="0" borderId="1" xfId="0" applyFont="1" applyBorder="1"/>
    <xf numFmtId="164" fontId="31" fillId="0" borderId="26" xfId="0" applyNumberFormat="1" applyFont="1" applyBorder="1" applyAlignment="1" applyProtection="1">
      <alignment horizontal="left" vertical="top"/>
      <protection locked="0" hidden="1"/>
    </xf>
    <xf numFmtId="20" fontId="13" fillId="0" borderId="1" xfId="0" applyNumberFormat="1" applyFont="1" applyBorder="1" applyAlignment="1">
      <alignment shrinkToFit="1"/>
    </xf>
    <xf numFmtId="164" fontId="33" fillId="9" borderId="13" xfId="5" applyNumberFormat="1" applyFont="1" applyFill="1" applyBorder="1" applyAlignment="1">
      <alignment horizontal="left" vertical="top"/>
    </xf>
    <xf numFmtId="0" fontId="13" fillId="0" borderId="0" xfId="0" applyFont="1"/>
    <xf numFmtId="164" fontId="19" fillId="0" borderId="0" xfId="0" applyNumberFormat="1" applyFont="1" applyAlignment="1" applyProtection="1">
      <alignment horizontal="left" vertical="top" wrapText="1" shrinkToFit="1"/>
      <protection locked="0" hidden="1"/>
    </xf>
    <xf numFmtId="164" fontId="13" fillId="4" borderId="8" xfId="0" applyNumberFormat="1" applyFont="1" applyFill="1" applyBorder="1" applyAlignment="1" applyProtection="1">
      <alignment horizontal="left"/>
      <protection locked="0" hidden="1"/>
    </xf>
    <xf numFmtId="0" fontId="23" fillId="0" borderId="14" xfId="5" applyFont="1" applyFill="1" applyBorder="1" applyAlignment="1">
      <alignment horizontal="left"/>
    </xf>
    <xf numFmtId="164" fontId="20" fillId="0" borderId="0" xfId="0" applyNumberFormat="1" applyFont="1" applyAlignment="1" applyProtection="1">
      <alignment horizontal="left" vertical="center"/>
      <protection locked="0" hidden="1"/>
    </xf>
    <xf numFmtId="164" fontId="13" fillId="0" borderId="8" xfId="0" applyNumberFormat="1" applyFont="1" applyBorder="1" applyAlignment="1" applyProtection="1">
      <alignment horizontal="center" vertical="center"/>
      <protection locked="0" hidden="1"/>
    </xf>
    <xf numFmtId="20" fontId="20" fillId="0" borderId="0" xfId="0" applyNumberFormat="1" applyFont="1" applyAlignment="1" applyProtection="1">
      <alignment horizontal="left" vertical="top"/>
      <protection locked="0" hidden="1"/>
    </xf>
    <xf numFmtId="0" fontId="35" fillId="5" borderId="8" xfId="5" applyFont="1" applyFill="1" applyBorder="1" applyAlignment="1">
      <alignment horizontal="left"/>
    </xf>
    <xf numFmtId="20" fontId="20" fillId="0" borderId="0" xfId="0" applyNumberFormat="1" applyFont="1" applyAlignment="1" applyProtection="1">
      <alignment horizontal="center" vertical="center"/>
      <protection locked="0" hidden="1"/>
    </xf>
    <xf numFmtId="164" fontId="13" fillId="0" borderId="0" xfId="0" applyNumberFormat="1" applyFont="1" applyAlignment="1">
      <alignment horizontal="left"/>
    </xf>
    <xf numFmtId="164" fontId="13" fillId="0" borderId="0" xfId="0" applyNumberFormat="1" applyFont="1" applyAlignment="1">
      <alignment horizontal="left" vertical="top" wrapText="1"/>
    </xf>
    <xf numFmtId="20" fontId="12" fillId="0" borderId="1" xfId="0" applyNumberFormat="1" applyFont="1" applyBorder="1" applyAlignment="1">
      <alignment shrinkToFit="1"/>
    </xf>
    <xf numFmtId="20" fontId="12" fillId="0" borderId="1" xfId="0" applyNumberFormat="1" applyFont="1" applyBorder="1" applyAlignment="1" applyProtection="1">
      <alignment horizontal="center" vertical="center" shrinkToFit="1"/>
      <protection locked="0" hidden="1"/>
    </xf>
    <xf numFmtId="164" fontId="32" fillId="0" borderId="12" xfId="0" applyNumberFormat="1" applyFont="1" applyBorder="1" applyAlignment="1" applyProtection="1">
      <alignment horizontal="left" vertical="top"/>
      <protection locked="0" hidden="1"/>
    </xf>
    <xf numFmtId="0" fontId="36" fillId="0" borderId="0" xfId="6"/>
    <xf numFmtId="0" fontId="38" fillId="0" borderId="12" xfId="0" applyFont="1" applyBorder="1"/>
    <xf numFmtId="0" fontId="38" fillId="0" borderId="1" xfId="0" applyFont="1" applyBorder="1"/>
    <xf numFmtId="0" fontId="36" fillId="0" borderId="0" xfId="6" applyAlignment="1">
      <alignment wrapText="1"/>
    </xf>
    <xf numFmtId="14" fontId="36" fillId="0" borderId="0" xfId="6" applyNumberFormat="1"/>
    <xf numFmtId="0" fontId="36" fillId="0" borderId="0" xfId="6" applyAlignment="1">
      <alignment horizontal="left"/>
    </xf>
    <xf numFmtId="0" fontId="40" fillId="0" borderId="0" xfId="6" applyFont="1"/>
    <xf numFmtId="0" fontId="41" fillId="0" borderId="0" xfId="6" applyFont="1"/>
    <xf numFmtId="0" fontId="42" fillId="0" borderId="0" xfId="6" applyFont="1"/>
    <xf numFmtId="14" fontId="42" fillId="0" borderId="0" xfId="6" applyNumberFormat="1" applyFont="1"/>
    <xf numFmtId="0" fontId="43" fillId="0" borderId="0" xfId="6" applyFont="1"/>
    <xf numFmtId="0" fontId="44" fillId="0" borderId="0" xfId="6" applyFont="1"/>
    <xf numFmtId="0" fontId="46" fillId="0" borderId="0" xfId="6" applyFont="1"/>
    <xf numFmtId="0" fontId="34" fillId="0" borderId="0" xfId="7" applyBorder="1" applyAlignment="1" applyProtection="1">
      <alignment horizontal="left"/>
    </xf>
    <xf numFmtId="0" fontId="46" fillId="0" borderId="0" xfId="6" applyFont="1" applyAlignment="1">
      <alignment horizontal="left"/>
    </xf>
    <xf numFmtId="0" fontId="46" fillId="0" borderId="0" xfId="6" applyFont="1" applyAlignment="1">
      <alignment horizontal="right"/>
    </xf>
    <xf numFmtId="0" fontId="36" fillId="0" borderId="0" xfId="6" applyAlignment="1">
      <alignment horizontal="right"/>
    </xf>
    <xf numFmtId="0" fontId="47" fillId="0" borderId="0" xfId="7" applyFont="1" applyBorder="1" applyAlignment="1" applyProtection="1">
      <alignment horizontal="left"/>
    </xf>
    <xf numFmtId="0" fontId="48" fillId="0" borderId="0" xfId="6" applyFont="1" applyAlignment="1">
      <alignment horizontal="left"/>
    </xf>
    <xf numFmtId="0" fontId="48" fillId="0" borderId="0" xfId="6" applyFont="1"/>
    <xf numFmtId="0" fontId="49" fillId="0" borderId="0" xfId="6" applyFont="1" applyAlignment="1">
      <alignment horizontal="left"/>
    </xf>
    <xf numFmtId="0" fontId="50" fillId="0" borderId="0" xfId="6" applyFont="1" applyAlignment="1">
      <alignment horizontal="left"/>
    </xf>
    <xf numFmtId="0" fontId="51" fillId="0" borderId="0" xfId="6" applyFont="1"/>
    <xf numFmtId="0" fontId="49" fillId="0" borderId="0" xfId="6" applyFont="1"/>
    <xf numFmtId="0" fontId="51" fillId="0" borderId="0" xfId="6" applyFont="1" applyAlignment="1">
      <alignment horizontal="left"/>
    </xf>
    <xf numFmtId="49" fontId="52" fillId="0" borderId="0" xfId="6" applyNumberFormat="1" applyFont="1" applyAlignment="1">
      <alignment horizontal="left"/>
    </xf>
    <xf numFmtId="164" fontId="33" fillId="9" borderId="13" xfId="5" applyNumberFormat="1" applyFont="1" applyFill="1" applyBorder="1" applyAlignment="1">
      <alignment horizontal="left" vertical="center"/>
    </xf>
    <xf numFmtId="164" fontId="27" fillId="9" borderId="14" xfId="0" applyNumberFormat="1" applyFont="1" applyFill="1" applyBorder="1" applyAlignment="1">
      <alignment horizontal="left" vertical="top"/>
    </xf>
    <xf numFmtId="20" fontId="13" fillId="3" borderId="1" xfId="0" applyNumberFormat="1" applyFont="1" applyFill="1" applyBorder="1" applyAlignment="1" applyProtection="1">
      <alignment horizontal="center" vertical="center" shrinkToFit="1"/>
      <protection locked="0" hidden="1"/>
    </xf>
    <xf numFmtId="0" fontId="36" fillId="0" borderId="0" xfId="6" applyAlignment="1">
      <alignment horizontal="left"/>
    </xf>
    <xf numFmtId="164" fontId="19" fillId="7" borderId="13" xfId="0" applyNumberFormat="1" applyFont="1" applyFill="1" applyBorder="1" applyAlignment="1" applyProtection="1">
      <alignment horizontal="center" vertical="center"/>
      <protection locked="0" hidden="1"/>
    </xf>
    <xf numFmtId="164" fontId="19" fillId="7" borderId="14" xfId="0" applyNumberFormat="1" applyFont="1" applyFill="1" applyBorder="1" applyAlignment="1" applyProtection="1">
      <alignment horizontal="center" vertical="center"/>
      <protection locked="0" hidden="1"/>
    </xf>
    <xf numFmtId="164" fontId="19" fillId="7" borderId="15" xfId="0" applyNumberFormat="1" applyFont="1" applyFill="1" applyBorder="1" applyAlignment="1" applyProtection="1">
      <alignment horizontal="center" vertical="center"/>
      <protection locked="0" hidden="1"/>
    </xf>
    <xf numFmtId="0" fontId="27" fillId="0" borderId="27" xfId="0" applyFont="1" applyBorder="1" applyAlignment="1">
      <alignment horizontal="left" vertical="center"/>
    </xf>
    <xf numFmtId="0" fontId="27" fillId="0" borderId="28" xfId="0" applyFont="1" applyBorder="1" applyAlignment="1">
      <alignment horizontal="left" vertical="center"/>
    </xf>
    <xf numFmtId="15" fontId="27" fillId="0" borderId="28" xfId="0" applyNumberFormat="1" applyFont="1" applyBorder="1" applyAlignment="1">
      <alignment horizontal="center" shrinkToFit="1"/>
    </xf>
    <xf numFmtId="0" fontId="27" fillId="0" borderId="29" xfId="0" applyFont="1" applyBorder="1" applyAlignment="1">
      <alignment horizontal="center" shrinkToFit="1"/>
    </xf>
    <xf numFmtId="49" fontId="19" fillId="7" borderId="9" xfId="0" applyNumberFormat="1" applyFont="1" applyFill="1" applyBorder="1" applyAlignment="1" applyProtection="1">
      <alignment horizontal="left" vertical="top"/>
      <protection locked="0" hidden="1"/>
    </xf>
    <xf numFmtId="49" fontId="19" fillId="7" borderId="8" xfId="0" applyNumberFormat="1" applyFont="1" applyFill="1" applyBorder="1" applyAlignment="1" applyProtection="1">
      <alignment horizontal="left" vertical="top"/>
      <protection locked="0" hidden="1"/>
    </xf>
    <xf numFmtId="49" fontId="19" fillId="7" borderId="4" xfId="0" applyNumberFormat="1" applyFont="1" applyFill="1" applyBorder="1" applyAlignment="1" applyProtection="1">
      <alignment horizontal="left" vertical="top"/>
      <protection locked="0" hidden="1"/>
    </xf>
    <xf numFmtId="49" fontId="19" fillId="7" borderId="3" xfId="0" applyNumberFormat="1" applyFont="1" applyFill="1" applyBorder="1" applyAlignment="1" applyProtection="1">
      <alignment horizontal="left" vertical="top"/>
      <protection locked="0" hidden="1"/>
    </xf>
    <xf numFmtId="164" fontId="12" fillId="7" borderId="9" xfId="0" applyNumberFormat="1" applyFont="1" applyFill="1" applyBorder="1" applyAlignment="1" applyProtection="1">
      <alignment horizontal="left" vertical="center"/>
      <protection locked="0" hidden="1"/>
    </xf>
    <xf numFmtId="164" fontId="12" fillId="7" borderId="8" xfId="0" applyNumberFormat="1" applyFont="1" applyFill="1" applyBorder="1" applyAlignment="1" applyProtection="1">
      <alignment horizontal="left" vertical="center"/>
      <protection locked="0" hidden="1"/>
    </xf>
    <xf numFmtId="164" fontId="12" fillId="7" borderId="7" xfId="0" applyNumberFormat="1" applyFont="1" applyFill="1" applyBorder="1" applyAlignment="1" applyProtection="1">
      <alignment horizontal="left" vertical="center"/>
      <protection locked="0" hidden="1"/>
    </xf>
    <xf numFmtId="0" fontId="19" fillId="5" borderId="9" xfId="0" applyFont="1" applyFill="1" applyBorder="1" applyAlignment="1" applyProtection="1">
      <alignment horizontal="left" vertical="center" wrapText="1"/>
      <protection locked="0" hidden="1"/>
    </xf>
    <xf numFmtId="0" fontId="10" fillId="5" borderId="7" xfId="0" applyFont="1" applyFill="1" applyBorder="1" applyAlignment="1" applyProtection="1">
      <alignment horizontal="left" vertical="center" wrapText="1"/>
      <protection locked="0" hidden="1"/>
    </xf>
    <xf numFmtId="0" fontId="10" fillId="5" borderId="4" xfId="0" applyFont="1" applyFill="1" applyBorder="1" applyAlignment="1" applyProtection="1">
      <alignment horizontal="left" vertical="center" wrapText="1"/>
      <protection locked="0" hidden="1"/>
    </xf>
    <xf numFmtId="0" fontId="10" fillId="5" borderId="2" xfId="0" applyFont="1" applyFill="1" applyBorder="1" applyAlignment="1" applyProtection="1">
      <alignment horizontal="left" vertical="center" wrapText="1"/>
      <protection locked="0" hidden="1"/>
    </xf>
    <xf numFmtId="164" fontId="32" fillId="6" borderId="6" xfId="0" applyNumberFormat="1" applyFont="1" applyFill="1" applyBorder="1" applyAlignment="1" applyProtection="1">
      <alignment horizontal="left" vertical="top" wrapText="1"/>
      <protection locked="0" hidden="1"/>
    </xf>
    <xf numFmtId="164" fontId="32" fillId="6" borderId="0" xfId="0" applyNumberFormat="1" applyFont="1" applyFill="1" applyAlignment="1" applyProtection="1">
      <alignment horizontal="left" vertical="top" wrapText="1"/>
      <protection locked="0" hidden="1"/>
    </xf>
    <xf numFmtId="164" fontId="32" fillId="6" borderId="8" xfId="0" applyNumberFormat="1" applyFont="1" applyFill="1" applyBorder="1" applyAlignment="1" applyProtection="1">
      <alignment horizontal="left" vertical="top" wrapText="1"/>
      <protection locked="0" hidden="1"/>
    </xf>
    <xf numFmtId="164" fontId="32" fillId="6" borderId="7" xfId="0" applyNumberFormat="1" applyFont="1" applyFill="1" applyBorder="1" applyAlignment="1" applyProtection="1">
      <alignment horizontal="left" vertical="top" wrapText="1"/>
      <protection locked="0" hidden="1"/>
    </xf>
    <xf numFmtId="164" fontId="32" fillId="6" borderId="4" xfId="0" applyNumberFormat="1" applyFont="1" applyFill="1" applyBorder="1" applyAlignment="1" applyProtection="1">
      <alignment horizontal="left" vertical="top" wrapText="1"/>
      <protection locked="0" hidden="1"/>
    </xf>
    <xf numFmtId="164" fontId="32" fillId="6" borderId="3" xfId="0" applyNumberFormat="1" applyFont="1" applyFill="1" applyBorder="1" applyAlignment="1" applyProtection="1">
      <alignment horizontal="left" vertical="top" wrapText="1"/>
      <protection locked="0" hidden="1"/>
    </xf>
    <xf numFmtId="164" fontId="32" fillId="6" borderId="2" xfId="0" applyNumberFormat="1" applyFont="1" applyFill="1" applyBorder="1" applyAlignment="1" applyProtection="1">
      <alignment horizontal="left" vertical="top" wrapText="1"/>
      <protection locked="0" hidden="1"/>
    </xf>
    <xf numFmtId="0" fontId="33" fillId="8" borderId="13" xfId="5" applyFont="1" applyFill="1" applyBorder="1" applyAlignment="1">
      <alignment horizontal="left"/>
    </xf>
    <xf numFmtId="0" fontId="33" fillId="8" borderId="14" xfId="5" applyFont="1" applyFill="1" applyBorder="1" applyAlignment="1">
      <alignment horizontal="left"/>
    </xf>
    <xf numFmtId="0" fontId="33" fillId="8" borderId="15" xfId="5" applyFont="1" applyFill="1" applyBorder="1" applyAlignment="1">
      <alignment horizontal="left"/>
    </xf>
    <xf numFmtId="164" fontId="33" fillId="9" borderId="13" xfId="5" applyNumberFormat="1" applyFont="1" applyFill="1" applyBorder="1" applyAlignment="1">
      <alignment horizontal="left" vertical="top"/>
    </xf>
    <xf numFmtId="164" fontId="33" fillId="9" borderId="14" xfId="5" applyNumberFormat="1" applyFont="1" applyFill="1" applyBorder="1" applyAlignment="1">
      <alignment horizontal="left" vertical="top"/>
    </xf>
    <xf numFmtId="20" fontId="20" fillId="12" borderId="17" xfId="0" applyNumberFormat="1" applyFont="1" applyFill="1" applyBorder="1" applyAlignment="1" applyProtection="1">
      <alignment horizontal="left" vertical="center"/>
      <protection locked="0" hidden="1"/>
    </xf>
    <xf numFmtId="20" fontId="20" fillId="12" borderId="14" xfId="0" applyNumberFormat="1" applyFont="1" applyFill="1" applyBorder="1" applyAlignment="1" applyProtection="1">
      <alignment horizontal="left" vertical="center"/>
      <protection locked="0" hidden="1"/>
    </xf>
    <xf numFmtId="20" fontId="20" fillId="12" borderId="15" xfId="0" applyNumberFormat="1" applyFont="1" applyFill="1" applyBorder="1" applyAlignment="1" applyProtection="1">
      <alignment horizontal="left" vertical="center"/>
      <protection locked="0" hidden="1"/>
    </xf>
    <xf numFmtId="20" fontId="20" fillId="8" borderId="17" xfId="0" applyNumberFormat="1" applyFont="1" applyFill="1" applyBorder="1" applyAlignment="1" applyProtection="1">
      <alignment horizontal="left" vertical="center"/>
      <protection locked="0" hidden="1"/>
    </xf>
    <xf numFmtId="20" fontId="20" fillId="8" borderId="14" xfId="0" applyNumberFormat="1" applyFont="1" applyFill="1" applyBorder="1" applyAlignment="1" applyProtection="1">
      <alignment horizontal="left" vertical="center"/>
      <protection locked="0" hidden="1"/>
    </xf>
    <xf numFmtId="20" fontId="20" fillId="8" borderId="15" xfId="0" applyNumberFormat="1" applyFont="1" applyFill="1" applyBorder="1" applyAlignment="1" applyProtection="1">
      <alignment horizontal="left" vertical="center"/>
      <protection locked="0" hidden="1"/>
    </xf>
    <xf numFmtId="164" fontId="7" fillId="0" borderId="0" xfId="0" applyNumberFormat="1" applyFont="1" applyAlignment="1">
      <alignment horizontal="center" vertical="center"/>
    </xf>
    <xf numFmtId="164" fontId="19" fillId="13" borderId="13" xfId="0" applyNumberFormat="1" applyFont="1" applyFill="1" applyBorder="1" applyAlignment="1" applyProtection="1">
      <alignment horizontal="center" vertical="top"/>
      <protection locked="0" hidden="1"/>
    </xf>
    <xf numFmtId="164" fontId="19" fillId="13" borderId="14" xfId="0" applyNumberFormat="1" applyFont="1" applyFill="1" applyBorder="1" applyAlignment="1" applyProtection="1">
      <alignment horizontal="center" vertical="top"/>
      <protection locked="0" hidden="1"/>
    </xf>
    <xf numFmtId="164" fontId="19" fillId="13" borderId="15" xfId="0" applyNumberFormat="1" applyFont="1" applyFill="1" applyBorder="1" applyAlignment="1" applyProtection="1">
      <alignment horizontal="center" vertical="top"/>
      <protection locked="0" hidden="1"/>
    </xf>
    <xf numFmtId="164" fontId="32" fillId="6" borderId="9" xfId="0" applyNumberFormat="1" applyFont="1" applyFill="1" applyBorder="1" applyAlignment="1" applyProtection="1">
      <alignment horizontal="left" vertical="top" wrapText="1"/>
      <protection locked="0" hidden="1"/>
    </xf>
    <xf numFmtId="0" fontId="23" fillId="8" borderId="13" xfId="5" applyFont="1" applyFill="1" applyBorder="1" applyAlignment="1">
      <alignment horizontal="left" vertical="top"/>
    </xf>
    <xf numFmtId="0" fontId="23" fillId="8" borderId="14" xfId="5" applyFont="1" applyFill="1" applyBorder="1" applyAlignment="1">
      <alignment horizontal="left" vertical="top"/>
    </xf>
    <xf numFmtId="0" fontId="23" fillId="8" borderId="15" xfId="5" applyFont="1" applyFill="1" applyBorder="1" applyAlignment="1">
      <alignment horizontal="left" vertical="top"/>
    </xf>
    <xf numFmtId="164" fontId="19" fillId="7" borderId="23" xfId="0" applyNumberFormat="1" applyFont="1" applyFill="1" applyBorder="1" applyAlignment="1" applyProtection="1">
      <alignment horizontal="center" vertical="center"/>
      <protection locked="0" hidden="1"/>
    </xf>
    <xf numFmtId="164" fontId="19" fillId="7" borderId="22" xfId="0" applyNumberFormat="1" applyFont="1" applyFill="1" applyBorder="1" applyAlignment="1" applyProtection="1">
      <alignment horizontal="center" vertical="center"/>
      <protection locked="0" hidden="1"/>
    </xf>
    <xf numFmtId="164" fontId="19" fillId="7" borderId="24" xfId="0" applyNumberFormat="1" applyFont="1" applyFill="1" applyBorder="1" applyAlignment="1" applyProtection="1">
      <alignment horizontal="center" vertical="center"/>
      <protection locked="0" hidden="1"/>
    </xf>
    <xf numFmtId="164" fontId="21" fillId="2" borderId="33" xfId="0" applyNumberFormat="1" applyFont="1" applyFill="1" applyBorder="1" applyAlignment="1" applyProtection="1">
      <alignment horizontal="left" vertical="top" wrapText="1"/>
      <protection locked="0" hidden="1"/>
    </xf>
    <xf numFmtId="164" fontId="21" fillId="2" borderId="34" xfId="0" applyNumberFormat="1" applyFont="1" applyFill="1" applyBorder="1" applyAlignment="1" applyProtection="1">
      <alignment horizontal="left" vertical="top" wrapText="1"/>
      <protection locked="0" hidden="1"/>
    </xf>
    <xf numFmtId="164" fontId="21" fillId="2" borderId="35" xfId="0" applyNumberFormat="1" applyFont="1" applyFill="1" applyBorder="1" applyAlignment="1" applyProtection="1">
      <alignment horizontal="left" vertical="top" wrapText="1"/>
      <protection locked="0" hidden="1"/>
    </xf>
    <xf numFmtId="164" fontId="21" fillId="2" borderId="6" xfId="0" applyNumberFormat="1" applyFont="1" applyFill="1" applyBorder="1" applyAlignment="1" applyProtection="1">
      <alignment horizontal="left" vertical="top" wrapText="1"/>
      <protection locked="0" hidden="1"/>
    </xf>
    <xf numFmtId="164" fontId="21" fillId="2" borderId="0" xfId="0" applyNumberFormat="1" applyFont="1" applyFill="1" applyAlignment="1" applyProtection="1">
      <alignment horizontal="left" vertical="top" wrapText="1"/>
      <protection locked="0" hidden="1"/>
    </xf>
    <xf numFmtId="164" fontId="21" fillId="2" borderId="5" xfId="0" applyNumberFormat="1" applyFont="1" applyFill="1" applyBorder="1" applyAlignment="1" applyProtection="1">
      <alignment horizontal="left" vertical="top" wrapText="1"/>
      <protection locked="0" hidden="1"/>
    </xf>
    <xf numFmtId="164" fontId="21" fillId="2" borderId="4" xfId="0" applyNumberFormat="1" applyFont="1" applyFill="1" applyBorder="1" applyAlignment="1" applyProtection="1">
      <alignment horizontal="left" vertical="top" wrapText="1"/>
      <protection locked="0" hidden="1"/>
    </xf>
    <xf numFmtId="164" fontId="21" fillId="2" borderId="3" xfId="0" applyNumberFormat="1" applyFont="1" applyFill="1" applyBorder="1" applyAlignment="1" applyProtection="1">
      <alignment horizontal="left" vertical="top" wrapText="1"/>
      <protection locked="0" hidden="1"/>
    </xf>
    <xf numFmtId="164" fontId="21" fillId="2" borderId="2" xfId="0" applyNumberFormat="1" applyFont="1" applyFill="1" applyBorder="1" applyAlignment="1" applyProtection="1">
      <alignment horizontal="left" vertical="top" wrapText="1"/>
      <protection locked="0" hidden="1"/>
    </xf>
    <xf numFmtId="164" fontId="26" fillId="2" borderId="6" xfId="0" applyNumberFormat="1" applyFont="1" applyFill="1" applyBorder="1" applyAlignment="1" applyProtection="1">
      <alignment horizontal="left" vertical="top" wrapText="1"/>
      <protection locked="0" hidden="1"/>
    </xf>
    <xf numFmtId="164" fontId="26" fillId="2" borderId="0" xfId="0" applyNumberFormat="1" applyFont="1" applyFill="1" applyAlignment="1" applyProtection="1">
      <alignment horizontal="left" vertical="top" wrapText="1"/>
      <protection locked="0" hidden="1"/>
    </xf>
    <xf numFmtId="164" fontId="26" fillId="2" borderId="5" xfId="0" applyNumberFormat="1" applyFont="1" applyFill="1" applyBorder="1" applyAlignment="1" applyProtection="1">
      <alignment horizontal="left" vertical="top" wrapText="1"/>
      <protection locked="0" hidden="1"/>
    </xf>
    <xf numFmtId="164" fontId="26" fillId="2" borderId="4" xfId="0" applyNumberFormat="1" applyFont="1" applyFill="1" applyBorder="1" applyAlignment="1" applyProtection="1">
      <alignment horizontal="left" vertical="top" wrapText="1"/>
      <protection locked="0" hidden="1"/>
    </xf>
    <xf numFmtId="164" fontId="26" fillId="2" borderId="3" xfId="0" applyNumberFormat="1" applyFont="1" applyFill="1" applyBorder="1" applyAlignment="1" applyProtection="1">
      <alignment horizontal="left" vertical="top" wrapText="1"/>
      <protection locked="0" hidden="1"/>
    </xf>
    <xf numFmtId="164" fontId="26" fillId="2" borderId="2" xfId="0" applyNumberFormat="1" applyFont="1" applyFill="1" applyBorder="1" applyAlignment="1" applyProtection="1">
      <alignment horizontal="left" vertical="top" wrapText="1"/>
      <protection locked="0" hidden="1"/>
    </xf>
    <xf numFmtId="164" fontId="16" fillId="0" borderId="8" xfId="0" applyNumberFormat="1" applyFont="1" applyBorder="1" applyAlignment="1">
      <alignment horizontal="center" vertical="top"/>
    </xf>
    <xf numFmtId="164" fontId="17" fillId="0" borderId="8" xfId="0" applyNumberFormat="1" applyFont="1" applyBorder="1" applyAlignment="1">
      <alignment horizontal="center" vertical="top"/>
    </xf>
    <xf numFmtId="164" fontId="12" fillId="0" borderId="0" xfId="0" applyNumberFormat="1" applyFont="1" applyAlignment="1">
      <alignment horizontal="left"/>
    </xf>
    <xf numFmtId="164" fontId="7" fillId="0" borderId="9" xfId="0" applyNumberFormat="1" applyFont="1" applyBorder="1" applyAlignment="1">
      <alignment horizontal="left" vertical="top"/>
    </xf>
    <xf numFmtId="164" fontId="7" fillId="0" borderId="8" xfId="0" applyNumberFormat="1" applyFont="1" applyBorder="1" applyAlignment="1">
      <alignment horizontal="left" vertical="top"/>
    </xf>
    <xf numFmtId="164" fontId="7" fillId="0" borderId="7" xfId="0" applyNumberFormat="1" applyFont="1" applyBorder="1" applyAlignment="1">
      <alignment horizontal="left" vertical="top"/>
    </xf>
    <xf numFmtId="164" fontId="7" fillId="0" borderId="6" xfId="0" applyNumberFormat="1" applyFont="1" applyBorder="1" applyAlignment="1">
      <alignment horizontal="left" vertical="top"/>
    </xf>
    <xf numFmtId="164" fontId="7" fillId="0" borderId="0" xfId="0" applyNumberFormat="1" applyFont="1" applyAlignment="1">
      <alignment horizontal="left" vertical="top"/>
    </xf>
    <xf numFmtId="164" fontId="7" fillId="0" borderId="5" xfId="0" applyNumberFormat="1" applyFont="1" applyBorder="1" applyAlignment="1">
      <alignment horizontal="left" vertical="top"/>
    </xf>
    <xf numFmtId="164" fontId="7" fillId="0" borderId="4" xfId="0" applyNumberFormat="1" applyFont="1" applyBorder="1" applyAlignment="1">
      <alignment horizontal="left" vertical="top"/>
    </xf>
    <xf numFmtId="164" fontId="7" fillId="0" borderId="3" xfId="0" applyNumberFormat="1" applyFont="1" applyBorder="1" applyAlignment="1">
      <alignment horizontal="left" vertical="top"/>
    </xf>
    <xf numFmtId="164" fontId="7" fillId="0" borderId="2" xfId="0" applyNumberFormat="1" applyFont="1" applyBorder="1" applyAlignment="1">
      <alignment horizontal="left" vertical="top"/>
    </xf>
    <xf numFmtId="0" fontId="7" fillId="0" borderId="9" xfId="0" applyFont="1" applyBorder="1" applyAlignment="1">
      <alignment horizontal="left" vertical="top" wrapText="1"/>
    </xf>
    <xf numFmtId="0" fontId="7" fillId="0" borderId="8" xfId="0" applyFont="1" applyBorder="1" applyAlignment="1">
      <alignment horizontal="left" vertical="top" wrapText="1"/>
    </xf>
    <xf numFmtId="0" fontId="7" fillId="0" borderId="7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7" fillId="0" borderId="5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 wrapText="1"/>
    </xf>
    <xf numFmtId="0" fontId="7" fillId="0" borderId="3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 wrapText="1"/>
    </xf>
    <xf numFmtId="164" fontId="7" fillId="0" borderId="0" xfId="0" applyNumberFormat="1" applyFont="1" applyAlignment="1">
      <alignment horizontal="left" vertical="center"/>
    </xf>
    <xf numFmtId="164" fontId="7" fillId="0" borderId="9" xfId="0" applyNumberFormat="1" applyFont="1" applyBorder="1" applyAlignment="1">
      <alignment horizontal="left" vertical="top" wrapText="1"/>
    </xf>
    <xf numFmtId="164" fontId="7" fillId="0" borderId="8" xfId="0" applyNumberFormat="1" applyFont="1" applyBorder="1" applyAlignment="1">
      <alignment horizontal="left" vertical="top" wrapText="1"/>
    </xf>
    <xf numFmtId="164" fontId="7" fillId="0" borderId="7" xfId="0" applyNumberFormat="1" applyFont="1" applyBorder="1" applyAlignment="1">
      <alignment horizontal="left" vertical="top" wrapText="1"/>
    </xf>
    <xf numFmtId="164" fontId="7" fillId="0" borderId="6" xfId="0" applyNumberFormat="1" applyFont="1" applyBorder="1" applyAlignment="1">
      <alignment horizontal="left" vertical="top" wrapText="1"/>
    </xf>
    <xf numFmtId="164" fontId="7" fillId="0" borderId="0" xfId="0" applyNumberFormat="1" applyFont="1" applyAlignment="1">
      <alignment horizontal="left" vertical="top" wrapText="1"/>
    </xf>
    <xf numFmtId="164" fontId="7" fillId="0" borderId="5" xfId="0" applyNumberFormat="1" applyFont="1" applyBorder="1" applyAlignment="1">
      <alignment horizontal="left" vertical="top" wrapText="1"/>
    </xf>
    <xf numFmtId="164" fontId="7" fillId="0" borderId="4" xfId="0" applyNumberFormat="1" applyFont="1" applyBorder="1" applyAlignment="1">
      <alignment horizontal="left" vertical="top" wrapText="1"/>
    </xf>
    <xf numFmtId="164" fontId="7" fillId="0" borderId="3" xfId="0" applyNumberFormat="1" applyFont="1" applyBorder="1" applyAlignment="1">
      <alignment horizontal="left" vertical="top" wrapText="1"/>
    </xf>
    <xf numFmtId="164" fontId="7" fillId="0" borderId="2" xfId="0" applyNumberFormat="1" applyFont="1" applyBorder="1" applyAlignment="1">
      <alignment horizontal="left" vertical="top" wrapText="1"/>
    </xf>
    <xf numFmtId="164" fontId="7" fillId="0" borderId="9" xfId="0" applyNumberFormat="1" applyFont="1" applyBorder="1" applyAlignment="1">
      <alignment horizontal="center" vertical="top" wrapText="1"/>
    </xf>
    <xf numFmtId="164" fontId="7" fillId="0" borderId="8" xfId="0" applyNumberFormat="1" applyFont="1" applyBorder="1" applyAlignment="1">
      <alignment horizontal="center" vertical="top" wrapText="1"/>
    </xf>
    <xf numFmtId="164" fontId="7" fillId="0" borderId="7" xfId="0" applyNumberFormat="1" applyFont="1" applyBorder="1" applyAlignment="1">
      <alignment horizontal="center" vertical="top" wrapText="1"/>
    </xf>
    <xf numFmtId="164" fontId="7" fillId="0" borderId="6" xfId="0" applyNumberFormat="1" applyFont="1" applyBorder="1" applyAlignment="1">
      <alignment horizontal="center" vertical="top" wrapText="1"/>
    </xf>
    <xf numFmtId="164" fontId="7" fillId="0" borderId="0" xfId="0" applyNumberFormat="1" applyFont="1" applyAlignment="1">
      <alignment horizontal="center" vertical="top" wrapText="1"/>
    </xf>
    <xf numFmtId="164" fontId="7" fillId="0" borderId="5" xfId="0" applyNumberFormat="1" applyFont="1" applyBorder="1" applyAlignment="1">
      <alignment horizontal="center" vertical="top" wrapText="1"/>
    </xf>
    <xf numFmtId="164" fontId="7" fillId="0" borderId="4" xfId="0" applyNumberFormat="1" applyFont="1" applyBorder="1" applyAlignment="1">
      <alignment horizontal="center" vertical="top" wrapText="1"/>
    </xf>
    <xf numFmtId="164" fontId="7" fillId="0" borderId="3" xfId="0" applyNumberFormat="1" applyFont="1" applyBorder="1" applyAlignment="1">
      <alignment horizontal="center" vertical="top" wrapText="1"/>
    </xf>
    <xf numFmtId="164" fontId="7" fillId="0" borderId="2" xfId="0" applyNumberFormat="1" applyFont="1" applyBorder="1" applyAlignment="1">
      <alignment horizontal="center" vertical="top" wrapText="1"/>
    </xf>
    <xf numFmtId="164" fontId="33" fillId="9" borderId="13" xfId="5" applyNumberFormat="1" applyFont="1" applyFill="1" applyBorder="1" applyAlignment="1">
      <alignment horizontal="left" vertical="center"/>
    </xf>
    <xf numFmtId="164" fontId="33" fillId="9" borderId="14" xfId="5" applyNumberFormat="1" applyFont="1" applyFill="1" applyBorder="1" applyAlignment="1">
      <alignment horizontal="left" vertical="center"/>
    </xf>
    <xf numFmtId="0" fontId="37" fillId="8" borderId="13" xfId="7" applyFont="1" applyFill="1" applyBorder="1" applyAlignment="1">
      <alignment horizontal="left"/>
    </xf>
    <xf numFmtId="0" fontId="37" fillId="8" borderId="14" xfId="7" applyFont="1" applyFill="1" applyBorder="1" applyAlignment="1">
      <alignment horizontal="left"/>
    </xf>
    <xf numFmtId="0" fontId="37" fillId="8" borderId="15" xfId="7" applyFont="1" applyFill="1" applyBorder="1" applyAlignment="1">
      <alignment horizontal="left"/>
    </xf>
    <xf numFmtId="164" fontId="37" fillId="9" borderId="13" xfId="7" applyNumberFormat="1" applyFont="1" applyFill="1" applyBorder="1" applyAlignment="1">
      <alignment horizontal="left" vertical="top"/>
    </xf>
    <xf numFmtId="164" fontId="37" fillId="9" borderId="14" xfId="7" applyNumberFormat="1" applyFont="1" applyFill="1" applyBorder="1" applyAlignment="1">
      <alignment horizontal="left" vertical="top"/>
    </xf>
    <xf numFmtId="164" fontId="37" fillId="9" borderId="15" xfId="7" applyNumberFormat="1" applyFont="1" applyFill="1" applyBorder="1" applyAlignment="1">
      <alignment horizontal="left" vertical="top"/>
    </xf>
    <xf numFmtId="49" fontId="19" fillId="7" borderId="7" xfId="0" applyNumberFormat="1" applyFont="1" applyFill="1" applyBorder="1" applyAlignment="1" applyProtection="1">
      <alignment horizontal="left" vertical="top"/>
      <protection locked="0" hidden="1"/>
    </xf>
    <xf numFmtId="49" fontId="19" fillId="7" borderId="2" xfId="0" applyNumberFormat="1" applyFont="1" applyFill="1" applyBorder="1" applyAlignment="1" applyProtection="1">
      <alignment horizontal="left" vertical="top"/>
      <protection locked="0" hidden="1"/>
    </xf>
    <xf numFmtId="0" fontId="33" fillId="0" borderId="0" xfId="5" applyFont="1" applyFill="1"/>
    <xf numFmtId="0" fontId="33" fillId="8" borderId="13" xfId="5" applyFont="1" applyFill="1" applyBorder="1" applyAlignment="1">
      <alignment horizontal="left" vertical="center"/>
    </xf>
    <xf numFmtId="0" fontId="33" fillId="8" borderId="14" xfId="5" applyFont="1" applyFill="1" applyBorder="1" applyAlignment="1">
      <alignment horizontal="left" vertical="center"/>
    </xf>
    <xf numFmtId="0" fontId="33" fillId="8" borderId="15" xfId="5" applyFont="1" applyFill="1" applyBorder="1" applyAlignment="1">
      <alignment horizontal="left" vertical="center"/>
    </xf>
    <xf numFmtId="0" fontId="33" fillId="9" borderId="0" xfId="5" applyFont="1" applyFill="1"/>
    <xf numFmtId="0" fontId="33" fillId="8" borderId="13" xfId="5" applyFont="1" applyFill="1" applyBorder="1" applyAlignment="1">
      <alignment horizontal="left" vertical="top"/>
    </xf>
    <xf numFmtId="0" fontId="33" fillId="8" borderId="14" xfId="5" applyFont="1" applyFill="1" applyBorder="1" applyAlignment="1">
      <alignment horizontal="left" vertical="top"/>
    </xf>
    <xf numFmtId="0" fontId="33" fillId="8" borderId="15" xfId="5" applyFont="1" applyFill="1" applyBorder="1" applyAlignment="1">
      <alignment horizontal="left" vertical="top"/>
    </xf>
    <xf numFmtId="0" fontId="33" fillId="0" borderId="0" xfId="5" applyFont="1"/>
    <xf numFmtId="0" fontId="27" fillId="8" borderId="13" xfId="5" applyFont="1" applyFill="1" applyBorder="1" applyAlignment="1">
      <alignment horizontal="left" vertical="top"/>
    </xf>
    <xf numFmtId="164" fontId="33" fillId="9" borderId="15" xfId="5" applyNumberFormat="1" applyFont="1" applyFill="1" applyBorder="1" applyAlignment="1">
      <alignment horizontal="left" vertical="top"/>
    </xf>
  </cellXfs>
  <cellStyles count="8">
    <cellStyle name="Besuchter Hyperlink" xfId="2" builtinId="9" hidden="1"/>
    <cellStyle name="Besuchter Hyperlink" xfId="4" builtinId="9" hidden="1"/>
    <cellStyle name="Link" xfId="1" builtinId="8" hidden="1"/>
    <cellStyle name="Link" xfId="3" builtinId="8" hidden="1"/>
    <cellStyle name="Link" xfId="5" builtinId="8"/>
    <cellStyle name="Link 2" xfId="7" xr:uid="{ECA5349F-4059-FD44-9030-8DCB6E25E443}"/>
    <cellStyle name="Standard" xfId="0" builtinId="0"/>
    <cellStyle name="Standard 2" xfId="6" xr:uid="{0EA4A19D-A3B1-224D-89BC-D0E40F5BFA51}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microsoft.com/office/2017/06/relationships/rdRichValueTypes" Target="richData/rdRichValueTyp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microsoft.com/office/2017/06/relationships/rdRichValueStructure" Target="richData/rdrichvaluestructure.xml"/><Relationship Id="rId2" Type="http://schemas.openxmlformats.org/officeDocument/2006/relationships/worksheet" Target="worksheets/sheet2.xml"/><Relationship Id="rId16" Type="http://schemas.microsoft.com/office/2017/06/relationships/rdRichValue" Target="richData/rdrichvalue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eetMetadata" Target="metadata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142920</xdr:colOff>
      <xdr:row>1</xdr:row>
      <xdr:rowOff>47520</xdr:rowOff>
    </xdr:from>
    <xdr:to>
      <xdr:col>9</xdr:col>
      <xdr:colOff>72000</xdr:colOff>
      <xdr:row>8</xdr:row>
      <xdr:rowOff>84960</xdr:rowOff>
    </xdr:to>
    <xdr:pic>
      <xdr:nvPicPr>
        <xdr:cNvPr id="2" name="Picture 840" descr="Diwa_Logo">
          <a:extLst>
            <a:ext uri="{FF2B5EF4-FFF2-40B4-BE49-F238E27FC236}">
              <a16:creationId xmlns:a16="http://schemas.microsoft.com/office/drawing/2014/main" id="{63924005-E7F0-7E46-946C-F6E36B91CDC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4143420" y="238020"/>
          <a:ext cx="3129480" cy="1370940"/>
        </a:xfrm>
        <a:prstGeom prst="rect">
          <a:avLst/>
        </a:prstGeom>
        <a:ln w="9525">
          <a:noFill/>
        </a:ln>
      </xdr:spPr>
    </xdr:pic>
    <xdr:clientData/>
  </xdr:twoCellAnchor>
</xdr:wsDr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8</v>
    <v>3</v>
    <v>6</v>
  </rv>
</rvData>
</file>

<file path=xl/richData/rdrichvaluestructure.xml><?xml version="1.0" encoding="utf-8"?>
<rvStructures xmlns="http://schemas.microsoft.com/office/spreadsheetml/2017/richdata" count="1">
  <s t="_error">
    <k n="colOffset" t="i"/>
    <k n="errorType" t="i"/>
    <k n="rwOffset" t="i"/>
    <k n="subType" t="i"/>
  </s>
</rvStructure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ehuggenberger@outlook.com" TargetMode="External"/><Relationship Id="rId1" Type="http://schemas.openxmlformats.org/officeDocument/2006/relationships/hyperlink" Target="mailto:gstuker@bluewin.ch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https://map.schweizmobil.ch/?lang=de&amp;bgLayer=pk&amp;season=summer&amp;resolution=4.84&amp;E=2681736&amp;N=1231009&amp;photos=yes&amp;logo=yes&amp;detours=yes&amp;trackId=1774201237" TargetMode="External"/><Relationship Id="rId1" Type="http://schemas.openxmlformats.org/officeDocument/2006/relationships/hyperlink" Target="https://map.schweizmobil.ch/?lang=de&amp;bgLayer=pk&amp;season=summer&amp;resolution=9.21&amp;E=2678632&amp;N=1232815&amp;photos=yes&amp;logo=yes&amp;detours=yes&amp;trackId=961056129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hyperlink" Target="https://map.schweizmobil.ch/?lang=de&amp;bgLayer=pk&amp;season=summer&amp;resolution=6.78&amp;E=2670029&amp;N=1241557&amp;photos=yes&amp;logo=yes&amp;detours=yes&amp;trackId=888715138" TargetMode="External"/><Relationship Id="rId1" Type="http://schemas.openxmlformats.org/officeDocument/2006/relationships/hyperlink" Target="https://map.schweizmobil.ch/?lang=de&amp;bgLayer=pk&amp;season=summer&amp;resolution=7.16&amp;E=2669157&amp;N=1241655&amp;photos=yes&amp;logo=yes&amp;detours=yes&amp;trackId=593863920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hyperlink" Target="https://map.schweizmobil.ch/?lang=de&amp;photos=yes&amp;logo=yes&amp;detours=yes&amp;season=summer&amp;bgLayer=pk&amp;resolution=2.33&amp;E=2624355&amp;N=1243454&amp;layers=Station&amp;trackId=1679969337" TargetMode="External"/><Relationship Id="rId1" Type="http://schemas.openxmlformats.org/officeDocument/2006/relationships/hyperlink" Target="https://map.schweizmobil.ch/?lang=de&amp;photos=yes&amp;logo=yes&amp;detours=yes&amp;season=summer&amp;bgLayer=pk&amp;resolution=2.43&amp;E=2625005&amp;N=1243788&amp;layers=Wanderland&amp;trackId=1398372484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s://map.schweizmobil.ch/?lang=de&amp;bgLayer=pk&amp;season=summer&amp;resolution=2.79&amp;E=2715906&amp;N=1251027&amp;photos=yes&amp;logo=yes&amp;detours=yes&amp;trackId=806982804" TargetMode="External"/><Relationship Id="rId2" Type="http://schemas.openxmlformats.org/officeDocument/2006/relationships/hyperlink" Target="https://map.schweizmobil.ch/?lang=de&amp;bgLayer=pk&amp;season=summer&amp;resolution=1.94&amp;E=2717827&amp;N=1250183&amp;photos=yes&amp;logo=yes&amp;detours=yes&amp;trackId=1289511596" TargetMode="External"/><Relationship Id="rId1" Type="http://schemas.openxmlformats.org/officeDocument/2006/relationships/hyperlink" Target="https://map.schweizmobil.ch/?lang=de&amp;bgLayer=pk&amp;season=summer&amp;resolution=4.42&amp;E=2719810&amp;N=1250124&amp;photos=yes&amp;logo=yes&amp;detours=yes&amp;trackId=1168980527" TargetMode="External"/><Relationship Id="rId4" Type="http://schemas.openxmlformats.org/officeDocument/2006/relationships/hyperlink" Target="https://map.schweizmobil.ch/?lang=de&amp;bgLayer=pk&amp;season=summer&amp;resolution=1.3&amp;E=2717155&amp;N=1250199&amp;photos=yes&amp;logo=yes&amp;detours=yes&amp;trackId=1167964646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hyperlink" Target="https://map.schweizmobil.ch/?lang=de&amp;photos=yes&amp;logo=yes&amp;detours=yes&amp;season=summer&amp;bgLayer=pk&amp;resolution=1.17&amp;E=2752049&amp;N=1210459&amp;trackId=15605574" TargetMode="External"/><Relationship Id="rId1" Type="http://schemas.openxmlformats.org/officeDocument/2006/relationships/hyperlink" Target="https://map.schweizmobil.ch/?lang=de&amp;photos=yes&amp;logo=yes&amp;detours=yes&amp;season=summer&amp;bgLayer=pk&amp;resolution=5.63&amp;E=2748445&amp;N=1210356&amp;trackId=34807499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hyperlink" Target="https://map.schweizmobil.ch/?lang=de&amp;photos=yes&amp;bgLayer=pk&amp;logo=yes&amp;detours=yes&amp;season=summer&amp;resolution=2.53&amp;E=2669186&amp;N=1230353&amp;layers=Wanderland%2CStation&amp;trackId=732237206" TargetMode="External"/><Relationship Id="rId1" Type="http://schemas.openxmlformats.org/officeDocument/2006/relationships/hyperlink" Target="https://map.schweizmobil.ch/?lang=de&amp;photos=yes&amp;bgLayer=pk&amp;logo=yes&amp;detours=yes&amp;season=summer&amp;resolution=5.9&amp;E=2668320&amp;N=1228360&amp;layers=Wanderland%2CStation&amp;trackId=1000258459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https://map.schweizmobil.ch/?lang=de&amp;photos=yes&amp;logo=yes&amp;detours=yes&amp;season=summer&amp;bgLayer=pk&amp;resolution=4.01&amp;E=2608666&amp;N=1274954&amp;trackId=808519189" TargetMode="External"/><Relationship Id="rId2" Type="http://schemas.openxmlformats.org/officeDocument/2006/relationships/hyperlink" Target="https://map.schweizmobil.ch/?lang=de&amp;photos=yes&amp;logo=yes&amp;detours=yes&amp;season=summer&amp;bgLayer=pk&amp;resolution=1.6&amp;E=2611388&amp;N=1267484&amp;layers=Wanderland%2CStation&amp;trackId=1368742958" TargetMode="External"/><Relationship Id="rId1" Type="http://schemas.openxmlformats.org/officeDocument/2006/relationships/hyperlink" Target="https://map.schweizmobil.ch/?lang=de&amp;photos=yes&amp;logo=yes&amp;detours=yes&amp;season=summer&amp;bgLayer=pk&amp;resolution=2.89&amp;E=2610989&amp;N=1267634&amp;layers=Wanderland%2CStation&amp;trackId=331906890" TargetMode="External"/><Relationship Id="rId4" Type="http://schemas.openxmlformats.org/officeDocument/2006/relationships/hyperlink" Target="https://map.schweizmobil.ch/?lang=de&amp;photos=yes&amp;logo=yes&amp;detours=yes&amp;season=summer&amp;bgLayer=pk&amp;resolution=4.01&amp;E=2608666&amp;N=1274954&amp;trackId=808519189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hyperlink" Target="../../../../../AppData/Local/Microsoft/Windows/INetCache/Content.Outlook/6QYOO287/2024%20Aarau" TargetMode="External"/><Relationship Id="rId2" Type="http://schemas.openxmlformats.org/officeDocument/2006/relationships/hyperlink" Target="https://map.schweizmobil.ch/?lang=de&amp;photos=yes&amp;logo=yes&amp;detours=yes&amp;season=summer&amp;bgLayer=pk&amp;resolution=4.71&amp;E=2639338&amp;N=1247589&amp;trackId=131560489" TargetMode="External"/><Relationship Id="rId1" Type="http://schemas.openxmlformats.org/officeDocument/2006/relationships/hyperlink" Target="https://map.schweizmobil.ch/?lang=de&amp;photos=yes&amp;logo=yes&amp;detours=yes&amp;season=summer&amp;bgLayer=pk&amp;resolution=4.17&amp;E=2643271&amp;N=1248315&amp;trackId=172411115" TargetMode="Externa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hyperlink" Target="https://map.schweizmobil.ch/?lang=de&amp;bgLayer=pk&amp;resolution=2.74&amp;photos=yes&amp;logo=yes&amp;detours=yes&amp;season=summer&amp;E=2696133&amp;N=1282454&amp;trackId=915049098" TargetMode="External"/><Relationship Id="rId1" Type="http://schemas.openxmlformats.org/officeDocument/2006/relationships/hyperlink" Target="https://map.schweizmobil.ch/?lang=de&amp;bgLayer=pk&amp;resolution=3.66&amp;photos=yes&amp;logo=yes&amp;detours=yes&amp;season=summer&amp;E=2696621&amp;N=1281844&amp;trackId=2117564084" TargetMode="Externa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hyperlink" Target="https://map.schweizmobil.ch/?lang=de&amp;photos=yes&amp;logo=yes&amp;detours=yes&amp;season=summer&amp;bgLayer=pk&amp;resolution=9.38&amp;E=2694333&amp;N=1242475&amp;layers=Wanderland&amp;trackId=1247764470" TargetMode="External"/><Relationship Id="rId1" Type="http://schemas.openxmlformats.org/officeDocument/2006/relationships/hyperlink" Target="https://map.schweizmobil.ch/?lang=de&amp;photos=yes&amp;logo=yes&amp;detours=yes&amp;season=summer&amp;bgLayer=pk&amp;resolution=10&amp;E=2694196&amp;N=1244797&amp;layers=Wanderland&amp;trackId=133263687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1604BE-E166-6740-80CA-478FC7A683EC}">
  <sheetPr>
    <pageSetUpPr fitToPage="1"/>
  </sheetPr>
  <dimension ref="A2:N41"/>
  <sheetViews>
    <sheetView topLeftCell="A10" zoomScaleNormal="100" workbookViewId="0">
      <selection activeCell="M43" sqref="M43"/>
    </sheetView>
  </sheetViews>
  <sheetFormatPr baseColWidth="10" defaultColWidth="10.5" defaultRowHeight="15" x14ac:dyDescent="0.2"/>
  <cols>
    <col min="1" max="1" width="5.83203125" style="183" customWidth="1"/>
    <col min="2" max="2" width="1.1640625" style="183" customWidth="1"/>
    <col min="3" max="3" width="0.83203125" style="183" customWidth="1"/>
    <col min="4" max="4" width="11.5" style="183" customWidth="1"/>
    <col min="5" max="5" width="1" style="183" customWidth="1"/>
    <col min="6" max="6" width="14.83203125" style="183" customWidth="1"/>
    <col min="7" max="7" width="10.5" style="183"/>
    <col min="8" max="8" width="3.1640625" style="183" customWidth="1"/>
    <col min="9" max="9" width="8.5" style="183" customWidth="1"/>
    <col min="10" max="10" width="3.83203125" style="183" customWidth="1"/>
    <col min="11" max="11" width="6.1640625" style="183" customWidth="1"/>
    <col min="12" max="13" width="3" style="183" customWidth="1"/>
    <col min="14" max="14" width="12.5" style="183" customWidth="1"/>
    <col min="15" max="15" width="20.33203125" style="183" customWidth="1"/>
    <col min="16" max="16384" width="10.5" style="183"/>
  </cols>
  <sheetData>
    <row r="2" spans="1:14" x14ac:dyDescent="0.2">
      <c r="A2" s="197"/>
      <c r="B2" s="195"/>
      <c r="C2" s="198"/>
      <c r="D2" s="198"/>
      <c r="E2" s="198"/>
      <c r="F2" s="198"/>
      <c r="G2" s="198"/>
      <c r="H2" s="197"/>
      <c r="I2" s="195"/>
      <c r="J2" s="199"/>
      <c r="K2" s="198"/>
      <c r="L2" s="198"/>
      <c r="M2" s="198"/>
    </row>
    <row r="3" spans="1:14" ht="23" x14ac:dyDescent="0.25">
      <c r="A3" s="208" t="s">
        <v>266</v>
      </c>
      <c r="B3" s="195"/>
      <c r="C3" s="198"/>
      <c r="D3" s="198"/>
      <c r="E3" s="198"/>
      <c r="F3" s="198"/>
      <c r="G3" s="198"/>
      <c r="H3" s="197"/>
      <c r="I3" s="207" t="s">
        <v>334</v>
      </c>
      <c r="J3" s="203" t="s">
        <v>333</v>
      </c>
      <c r="K3" s="203"/>
      <c r="L3" s="203"/>
      <c r="M3" s="203"/>
      <c r="N3" s="206"/>
    </row>
    <row r="4" spans="1:14" ht="18" x14ac:dyDescent="0.2">
      <c r="A4" s="204" t="s">
        <v>11</v>
      </c>
      <c r="B4" s="195"/>
      <c r="C4" s="198"/>
      <c r="D4" s="198"/>
      <c r="E4" s="198"/>
      <c r="F4" s="198"/>
      <c r="G4" s="198"/>
      <c r="H4" s="197"/>
      <c r="I4" s="195"/>
      <c r="J4" s="199"/>
      <c r="K4" s="205"/>
      <c r="L4" s="205"/>
      <c r="M4" s="205"/>
      <c r="N4" s="205"/>
    </row>
    <row r="5" spans="1:14" x14ac:dyDescent="0.2">
      <c r="A5" s="204" t="s">
        <v>332</v>
      </c>
      <c r="C5" s="199"/>
      <c r="D5" s="198"/>
      <c r="E5" s="199"/>
      <c r="F5" s="198"/>
      <c r="G5" s="198"/>
      <c r="H5" s="197"/>
      <c r="J5" s="197"/>
      <c r="K5" s="195"/>
    </row>
    <row r="6" spans="1:14" ht="23" x14ac:dyDescent="0.25">
      <c r="A6" s="204" t="s">
        <v>1</v>
      </c>
      <c r="B6" s="199"/>
      <c r="C6" s="198"/>
      <c r="D6" s="199"/>
      <c r="E6" s="199"/>
      <c r="F6" s="198"/>
      <c r="G6" s="198"/>
      <c r="H6" s="197"/>
      <c r="J6" s="203" t="s">
        <v>331</v>
      </c>
      <c r="K6" s="202"/>
      <c r="L6" s="202"/>
      <c r="M6" s="202"/>
      <c r="N6" s="201"/>
    </row>
    <row r="7" spans="1:14" x14ac:dyDescent="0.2">
      <c r="A7" s="196"/>
      <c r="B7" s="199"/>
      <c r="C7" s="198"/>
      <c r="D7" s="198"/>
      <c r="E7" s="199"/>
      <c r="F7" s="199"/>
      <c r="G7" s="198"/>
      <c r="H7" s="197"/>
      <c r="J7" s="197"/>
      <c r="K7" s="195"/>
    </row>
    <row r="8" spans="1:14" x14ac:dyDescent="0.2">
      <c r="A8" s="200" t="s">
        <v>7</v>
      </c>
      <c r="B8" s="199"/>
      <c r="C8" s="198"/>
      <c r="D8" s="198"/>
      <c r="E8" s="199"/>
      <c r="F8" s="198"/>
      <c r="G8" s="198"/>
      <c r="H8" s="197"/>
      <c r="J8" s="197"/>
      <c r="K8" s="195"/>
    </row>
    <row r="9" spans="1:14" x14ac:dyDescent="0.2">
      <c r="A9" s="196"/>
      <c r="B9" s="199"/>
      <c r="C9" s="198"/>
      <c r="D9" s="198"/>
      <c r="E9" s="199"/>
      <c r="F9" s="198"/>
      <c r="G9" s="198"/>
      <c r="H9" s="197"/>
      <c r="J9" s="196"/>
      <c r="K9" s="195"/>
    </row>
    <row r="10" spans="1:14" x14ac:dyDescent="0.2">
      <c r="A10" s="196" t="s">
        <v>267</v>
      </c>
      <c r="B10" s="199"/>
      <c r="C10" s="198"/>
      <c r="D10" s="198"/>
      <c r="E10" s="199"/>
      <c r="F10" s="198"/>
      <c r="G10" s="198"/>
      <c r="H10" s="197"/>
      <c r="J10" s="196"/>
      <c r="K10" s="195"/>
    </row>
    <row r="11" spans="1:14" x14ac:dyDescent="0.2">
      <c r="A11" s="196"/>
      <c r="B11" s="199"/>
      <c r="C11" s="198"/>
      <c r="D11" s="198"/>
      <c r="E11" s="199"/>
      <c r="F11" s="198"/>
      <c r="G11" s="198"/>
      <c r="H11" s="197"/>
      <c r="J11" s="196"/>
      <c r="K11" s="195"/>
    </row>
    <row r="12" spans="1:14" x14ac:dyDescent="0.2">
      <c r="A12" s="196"/>
      <c r="B12" s="199"/>
      <c r="C12" s="198"/>
      <c r="D12" s="198"/>
      <c r="E12" s="199"/>
      <c r="F12" s="198"/>
      <c r="G12" s="198"/>
      <c r="H12" s="197"/>
      <c r="J12" s="196"/>
      <c r="K12" s="195"/>
    </row>
    <row r="13" spans="1:14" ht="24" x14ac:dyDescent="0.3">
      <c r="F13" s="194" t="s">
        <v>330</v>
      </c>
    </row>
    <row r="14" spans="1:14" x14ac:dyDescent="0.2">
      <c r="A14" s="183" t="s">
        <v>7</v>
      </c>
      <c r="D14" s="193" t="s">
        <v>7</v>
      </c>
    </row>
    <row r="15" spans="1:14" x14ac:dyDescent="0.2">
      <c r="I15" s="193" t="s">
        <v>329</v>
      </c>
      <c r="M15" s="193" t="s">
        <v>328</v>
      </c>
    </row>
    <row r="17" spans="4:14" x14ac:dyDescent="0.2">
      <c r="D17" s="192">
        <v>45566</v>
      </c>
      <c r="E17" s="187">
        <v>44566</v>
      </c>
      <c r="F17" s="191" t="s">
        <v>327</v>
      </c>
      <c r="I17" s="191" t="s">
        <v>63</v>
      </c>
      <c r="N17" s="183" t="s">
        <v>349</v>
      </c>
    </row>
    <row r="19" spans="4:14" s="190" customFormat="1" x14ac:dyDescent="0.2">
      <c r="D19" s="192">
        <v>45573</v>
      </c>
      <c r="F19" s="191" t="s">
        <v>94</v>
      </c>
      <c r="I19" s="191" t="s">
        <v>326</v>
      </c>
      <c r="M19" s="191"/>
      <c r="N19" s="191" t="s">
        <v>350</v>
      </c>
    </row>
    <row r="21" spans="4:14" x14ac:dyDescent="0.2">
      <c r="D21" s="187">
        <v>45580</v>
      </c>
      <c r="F21" s="183" t="s">
        <v>311</v>
      </c>
      <c r="I21" s="183" t="s">
        <v>308</v>
      </c>
      <c r="N21" s="183" t="s">
        <v>351</v>
      </c>
    </row>
    <row r="23" spans="4:14" x14ac:dyDescent="0.2">
      <c r="D23" s="187">
        <v>41934</v>
      </c>
      <c r="F23" s="183" t="s">
        <v>119</v>
      </c>
      <c r="I23" s="183" t="s">
        <v>111</v>
      </c>
      <c r="N23" s="183" t="s">
        <v>352</v>
      </c>
    </row>
    <row r="25" spans="4:14" x14ac:dyDescent="0.2">
      <c r="D25" s="187">
        <v>45594</v>
      </c>
      <c r="F25" s="183" t="s">
        <v>150</v>
      </c>
      <c r="I25" s="183" t="s">
        <v>140</v>
      </c>
      <c r="N25" s="183" t="s">
        <v>353</v>
      </c>
    </row>
    <row r="27" spans="4:14" x14ac:dyDescent="0.2">
      <c r="D27" s="187">
        <v>45601</v>
      </c>
      <c r="F27" s="183" t="s">
        <v>325</v>
      </c>
      <c r="G27" s="183" t="s">
        <v>7</v>
      </c>
      <c r="I27" s="183" t="s">
        <v>166</v>
      </c>
      <c r="N27" s="183" t="s">
        <v>354</v>
      </c>
    </row>
    <row r="29" spans="4:14" x14ac:dyDescent="0.2">
      <c r="D29" s="187">
        <v>45608</v>
      </c>
      <c r="F29" s="183" t="s">
        <v>324</v>
      </c>
      <c r="I29" s="183" t="s">
        <v>323</v>
      </c>
      <c r="N29" s="183" t="s">
        <v>355</v>
      </c>
    </row>
    <row r="31" spans="4:14" x14ac:dyDescent="0.2">
      <c r="D31" s="187">
        <v>45615</v>
      </c>
      <c r="F31" s="183" t="s">
        <v>225</v>
      </c>
      <c r="I31" s="183" t="s">
        <v>223</v>
      </c>
      <c r="N31" s="183" t="s">
        <v>356</v>
      </c>
    </row>
    <row r="32" spans="4:14" x14ac:dyDescent="0.2">
      <c r="M32" s="189"/>
    </row>
    <row r="33" spans="4:14" x14ac:dyDescent="0.2">
      <c r="D33" s="187">
        <v>45622</v>
      </c>
      <c r="F33" s="183" t="s">
        <v>322</v>
      </c>
      <c r="I33" s="183" t="s">
        <v>245</v>
      </c>
      <c r="N33" s="183" t="s">
        <v>111</v>
      </c>
    </row>
    <row r="35" spans="4:14" x14ac:dyDescent="0.2">
      <c r="D35" s="187">
        <v>45629</v>
      </c>
      <c r="F35" s="183" t="s">
        <v>270</v>
      </c>
      <c r="I35" s="183" t="s">
        <v>266</v>
      </c>
      <c r="N35" s="183" t="s">
        <v>308</v>
      </c>
    </row>
    <row r="37" spans="4:14" x14ac:dyDescent="0.2">
      <c r="D37" s="187">
        <v>45636</v>
      </c>
      <c r="F37" s="212" t="s">
        <v>321</v>
      </c>
      <c r="G37" s="212"/>
      <c r="H37" s="212"/>
      <c r="I37" s="212"/>
      <c r="J37" s="212"/>
      <c r="K37" s="212"/>
      <c r="L37" s="212"/>
      <c r="M37" s="212"/>
      <c r="N37" s="212"/>
    </row>
    <row r="39" spans="4:14" x14ac:dyDescent="0.2">
      <c r="D39" s="187">
        <v>45643</v>
      </c>
      <c r="F39" s="212" t="s">
        <v>320</v>
      </c>
      <c r="G39" s="212"/>
      <c r="H39" s="212"/>
      <c r="I39" s="212"/>
      <c r="J39" s="212"/>
      <c r="K39" s="212"/>
      <c r="L39" s="188"/>
      <c r="M39" s="188"/>
      <c r="N39" s="188"/>
    </row>
    <row r="41" spans="4:14" x14ac:dyDescent="0.2">
      <c r="D41" s="187"/>
      <c r="F41" s="186"/>
      <c r="G41" s="186"/>
      <c r="H41" s="186"/>
      <c r="J41" s="186"/>
      <c r="K41" s="186"/>
    </row>
  </sheetData>
  <mergeCells count="2">
    <mergeCell ref="F37:N37"/>
    <mergeCell ref="F39:K39"/>
  </mergeCells>
  <hyperlinks>
    <hyperlink ref="A8" r:id="rId1" xr:uid="{3A492EAC-8DF3-F84B-B92F-6931430F798E}"/>
    <hyperlink ref="A10" r:id="rId2" xr:uid="{8B631207-9DD0-8147-B06B-86992A6515B9}"/>
  </hyperlinks>
  <pageMargins left="0.7" right="0.7" top="0.78740157499999996" bottom="0.78740157499999996" header="0.3" footer="0.3"/>
  <pageSetup paperSize="9" scale="95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B2AEE0-436A-2A42-A0DC-3C5885A0E6F3}">
  <sheetPr>
    <pageSetUpPr fitToPage="1"/>
  </sheetPr>
  <dimension ref="B1:R74"/>
  <sheetViews>
    <sheetView topLeftCell="A26" zoomScale="73" zoomScaleNormal="73" workbookViewId="0">
      <selection activeCell="O47" sqref="B2:O47"/>
    </sheetView>
  </sheetViews>
  <sheetFormatPr baseColWidth="10" defaultRowHeight="18" x14ac:dyDescent="0.2"/>
  <cols>
    <col min="1" max="1" width="1" style="57" customWidth="1"/>
    <col min="2" max="2" width="65.5" style="57" customWidth="1"/>
    <col min="3" max="3" width="8.33203125" style="57" customWidth="1"/>
    <col min="4" max="5" width="8.83203125" style="57" customWidth="1"/>
    <col min="6" max="6" width="10.83203125" style="57"/>
    <col min="7" max="7" width="9.1640625" style="58" customWidth="1"/>
    <col min="8" max="8" width="8.83203125" style="57" customWidth="1"/>
    <col min="9" max="9" width="67.1640625" style="57" customWidth="1"/>
    <col min="10" max="10" width="8.83203125" style="57" customWidth="1"/>
    <col min="11" max="12" width="8.83203125" style="58" customWidth="1"/>
    <col min="13" max="13" width="8.83203125" style="57" customWidth="1"/>
    <col min="14" max="14" width="9.1640625" style="58" customWidth="1"/>
    <col min="15" max="15" width="8.6640625" style="57" customWidth="1"/>
    <col min="16" max="16384" width="10.83203125" style="57"/>
  </cols>
  <sheetData>
    <row r="1" spans="2:15" ht="25" customHeight="1" thickBot="1" x14ac:dyDescent="0.25">
      <c r="J1" s="58"/>
    </row>
    <row r="2" spans="2:15" ht="25" customHeight="1" thickBot="1" x14ac:dyDescent="0.3">
      <c r="B2" s="59"/>
      <c r="L2" s="216" t="s">
        <v>13</v>
      </c>
      <c r="M2" s="217"/>
      <c r="N2" s="218">
        <v>45566</v>
      </c>
      <c r="O2" s="219"/>
    </row>
    <row r="3" spans="2:15" ht="25" customHeight="1" thickBot="1" x14ac:dyDescent="0.25"/>
    <row r="4" spans="2:15" ht="25" customHeight="1" x14ac:dyDescent="0.2">
      <c r="B4" s="220" t="s">
        <v>62</v>
      </c>
      <c r="C4" s="221"/>
      <c r="D4" s="221"/>
      <c r="E4" s="221"/>
      <c r="F4" s="221"/>
      <c r="G4" s="221"/>
      <c r="H4" s="221"/>
      <c r="I4" s="106" t="s">
        <v>63</v>
      </c>
      <c r="J4" s="224" t="s">
        <v>6</v>
      </c>
      <c r="K4" s="225"/>
      <c r="L4" s="225"/>
      <c r="M4" s="226"/>
      <c r="N4" s="227">
        <v>3.4723999999999999</v>
      </c>
      <c r="O4" s="228"/>
    </row>
    <row r="5" spans="2:15" ht="25" customHeight="1" thickBot="1" x14ac:dyDescent="0.25">
      <c r="B5" s="222"/>
      <c r="C5" s="223"/>
      <c r="D5" s="223"/>
      <c r="E5" s="223"/>
      <c r="F5" s="223"/>
      <c r="G5" s="223"/>
      <c r="H5" s="223"/>
      <c r="I5" s="107" t="s">
        <v>37</v>
      </c>
      <c r="J5" s="110" t="str">
        <f>HYPERLINK("mailto:"&amp;G5,"Anmeldung")</f>
        <v>Anmeldung</v>
      </c>
      <c r="K5" s="108"/>
      <c r="L5" s="108"/>
      <c r="M5" s="109"/>
      <c r="N5" s="229"/>
      <c r="O5" s="230"/>
    </row>
    <row r="6" spans="2:15" ht="25" customHeight="1" thickBot="1" x14ac:dyDescent="0.25">
      <c r="B6" s="28"/>
      <c r="C6" s="12"/>
      <c r="D6" s="12"/>
      <c r="E6" s="12"/>
      <c r="F6" s="12"/>
      <c r="G6" s="47"/>
      <c r="H6" s="12"/>
      <c r="I6" s="60"/>
      <c r="J6" s="61"/>
      <c r="K6" s="62"/>
      <c r="L6" s="63"/>
      <c r="M6" s="64"/>
      <c r="N6" s="13"/>
      <c r="O6" s="13"/>
    </row>
    <row r="7" spans="2:15" ht="25" customHeight="1" thickBot="1" x14ac:dyDescent="0.25">
      <c r="B7" s="213" t="s">
        <v>36</v>
      </c>
      <c r="C7" s="214"/>
      <c r="D7" s="214"/>
      <c r="E7" s="214"/>
      <c r="F7" s="214"/>
      <c r="G7" s="214"/>
      <c r="H7" s="215"/>
      <c r="I7" s="213" t="s">
        <v>35</v>
      </c>
      <c r="J7" s="214"/>
      <c r="K7" s="214"/>
      <c r="L7" s="214"/>
      <c r="M7" s="214"/>
      <c r="N7" s="214"/>
      <c r="O7" s="215"/>
    </row>
    <row r="8" spans="2:15" ht="25" customHeight="1" thickBot="1" x14ac:dyDescent="0.25">
      <c r="B8" s="44" t="s">
        <v>56</v>
      </c>
      <c r="C8" s="4" t="s">
        <v>34</v>
      </c>
      <c r="D8" s="4" t="s">
        <v>26</v>
      </c>
      <c r="E8" s="4" t="s">
        <v>33</v>
      </c>
      <c r="F8" s="4" t="s">
        <v>40</v>
      </c>
      <c r="G8" s="48" t="s">
        <v>29</v>
      </c>
      <c r="H8" s="6"/>
      <c r="I8" s="44" t="s">
        <v>57</v>
      </c>
      <c r="J8" s="5" t="s">
        <v>34</v>
      </c>
      <c r="K8" s="55" t="s">
        <v>26</v>
      </c>
      <c r="L8" s="55" t="s">
        <v>33</v>
      </c>
      <c r="M8" s="5" t="s">
        <v>40</v>
      </c>
      <c r="N8" s="51" t="s">
        <v>29</v>
      </c>
      <c r="O8" s="10"/>
    </row>
    <row r="9" spans="2:15" ht="25" customHeight="1" x14ac:dyDescent="0.2">
      <c r="B9" s="158" t="s">
        <v>64</v>
      </c>
      <c r="C9" s="111"/>
      <c r="D9" s="112">
        <v>0.33958333333333335</v>
      </c>
      <c r="E9" s="113" t="s">
        <v>65</v>
      </c>
      <c r="F9" s="113" t="s">
        <v>66</v>
      </c>
      <c r="G9" s="133">
        <v>11.4</v>
      </c>
      <c r="H9" s="118" t="s">
        <v>28</v>
      </c>
      <c r="I9" s="161" t="s">
        <v>64</v>
      </c>
      <c r="J9" s="111"/>
      <c r="K9" s="112">
        <v>0.3659722222222222</v>
      </c>
      <c r="L9" s="113" t="s">
        <v>67</v>
      </c>
      <c r="M9" s="113" t="s">
        <v>68</v>
      </c>
      <c r="N9" s="119">
        <v>6.55</v>
      </c>
      <c r="O9" s="3" t="s">
        <v>28</v>
      </c>
    </row>
    <row r="10" spans="2:15" ht="25" customHeight="1" x14ac:dyDescent="0.2">
      <c r="B10" s="158" t="s">
        <v>69</v>
      </c>
      <c r="C10" s="112">
        <v>0.35902777777777778</v>
      </c>
      <c r="D10" s="112"/>
      <c r="E10" s="113" t="s">
        <v>7</v>
      </c>
      <c r="F10" s="113"/>
      <c r="G10" s="133">
        <v>213</v>
      </c>
      <c r="H10" s="134" t="s">
        <v>27</v>
      </c>
      <c r="I10" s="161" t="s">
        <v>12</v>
      </c>
      <c r="J10" s="112">
        <v>0.375</v>
      </c>
      <c r="K10" s="112">
        <v>0.37777777777777777</v>
      </c>
      <c r="L10" s="113">
        <v>3</v>
      </c>
      <c r="M10" s="113" t="s">
        <v>70</v>
      </c>
      <c r="N10" s="133">
        <v>49</v>
      </c>
      <c r="O10" s="3" t="s">
        <v>27</v>
      </c>
    </row>
    <row r="11" spans="2:15" ht="25" customHeight="1" x14ac:dyDescent="0.2">
      <c r="B11" s="158"/>
      <c r="C11" s="112"/>
      <c r="D11" s="112" t="s">
        <v>7</v>
      </c>
      <c r="E11" s="114" t="s">
        <v>7</v>
      </c>
      <c r="F11" s="113" t="s">
        <v>7</v>
      </c>
      <c r="G11" s="133">
        <v>193</v>
      </c>
      <c r="H11" s="134" t="s">
        <v>26</v>
      </c>
      <c r="I11" s="161" t="s">
        <v>71</v>
      </c>
      <c r="J11" s="112">
        <v>0.39861111111111108</v>
      </c>
      <c r="K11" s="112" t="s">
        <v>7</v>
      </c>
      <c r="L11" s="113"/>
      <c r="M11" s="113"/>
      <c r="N11" s="133">
        <v>149</v>
      </c>
      <c r="O11" s="3" t="s">
        <v>26</v>
      </c>
    </row>
    <row r="12" spans="2:15" ht="25" customHeight="1" x14ac:dyDescent="0.2">
      <c r="B12" s="159"/>
      <c r="C12" s="112" t="s">
        <v>7</v>
      </c>
      <c r="D12" s="112" t="s">
        <v>7</v>
      </c>
      <c r="E12" s="113" t="s">
        <v>7</v>
      </c>
      <c r="F12" s="113"/>
      <c r="G12" s="135">
        <v>0.11875000000000001</v>
      </c>
      <c r="H12" s="134" t="s">
        <v>25</v>
      </c>
      <c r="I12" s="161"/>
      <c r="J12" s="112"/>
      <c r="K12" s="112"/>
      <c r="L12" s="113" t="s">
        <v>7</v>
      </c>
      <c r="M12" s="113"/>
      <c r="N12" s="135">
        <v>6.458333333333334E-2</v>
      </c>
      <c r="O12" s="3" t="s">
        <v>25</v>
      </c>
    </row>
    <row r="13" spans="2:15" ht="25" customHeight="1" x14ac:dyDescent="0.2">
      <c r="B13" s="158"/>
      <c r="C13" s="112"/>
      <c r="D13" s="112"/>
      <c r="E13" s="113"/>
      <c r="F13" s="113"/>
      <c r="G13" s="136">
        <v>0</v>
      </c>
      <c r="H13" s="134" t="s">
        <v>24</v>
      </c>
      <c r="I13" s="161"/>
      <c r="J13" s="112"/>
      <c r="K13" s="112"/>
      <c r="L13" s="113"/>
      <c r="M13" s="113"/>
      <c r="N13" s="136">
        <v>0.2</v>
      </c>
      <c r="O13" s="3" t="s">
        <v>24</v>
      </c>
    </row>
    <row r="14" spans="2:15" ht="25" customHeight="1" thickBot="1" x14ac:dyDescent="0.3">
      <c r="B14" s="160"/>
      <c r="C14" s="115"/>
      <c r="D14" s="116"/>
      <c r="E14" s="117"/>
      <c r="F14" s="117"/>
      <c r="G14" s="135">
        <f>G12*(100%+G13)</f>
        <v>0.11875000000000001</v>
      </c>
      <c r="H14" s="134" t="s">
        <v>23</v>
      </c>
      <c r="I14" s="162"/>
      <c r="J14" s="115"/>
      <c r="K14" s="116"/>
      <c r="L14" s="120"/>
      <c r="M14" s="117"/>
      <c r="N14" s="135">
        <f>N12*(100%+N13)</f>
        <v>7.7499999999999999E-2</v>
      </c>
      <c r="O14" s="3" t="s">
        <v>23</v>
      </c>
    </row>
    <row r="15" spans="2:15" ht="25" customHeight="1" x14ac:dyDescent="0.2">
      <c r="B15" s="231" t="s">
        <v>72</v>
      </c>
      <c r="C15" s="232"/>
      <c r="D15" s="232"/>
      <c r="E15" s="232"/>
      <c r="F15" s="232"/>
      <c r="G15" s="233"/>
      <c r="H15" s="234"/>
      <c r="I15" s="231" t="s">
        <v>73</v>
      </c>
      <c r="J15" s="232"/>
      <c r="K15" s="232"/>
      <c r="L15" s="232"/>
      <c r="M15" s="232"/>
      <c r="N15" s="233"/>
      <c r="O15" s="234"/>
    </row>
    <row r="16" spans="2:15" ht="25" customHeight="1" thickBot="1" x14ac:dyDescent="0.25">
      <c r="B16" s="235"/>
      <c r="C16" s="236"/>
      <c r="D16" s="236"/>
      <c r="E16" s="236"/>
      <c r="F16" s="236"/>
      <c r="G16" s="236"/>
      <c r="H16" s="237"/>
      <c r="I16" s="235"/>
      <c r="J16" s="236"/>
      <c r="K16" s="236"/>
      <c r="L16" s="236"/>
      <c r="M16" s="236"/>
      <c r="N16" s="236"/>
      <c r="O16" s="237"/>
    </row>
    <row r="17" spans="2:18" ht="25" customHeight="1" thickBot="1" x14ac:dyDescent="0.35">
      <c r="B17" s="81" t="s">
        <v>50</v>
      </c>
      <c r="C17" s="238" t="s">
        <v>74</v>
      </c>
      <c r="D17" s="239"/>
      <c r="E17" s="239"/>
      <c r="F17" s="239"/>
      <c r="G17" s="239"/>
      <c r="H17" s="240"/>
      <c r="I17" s="82" t="s">
        <v>51</v>
      </c>
      <c r="J17" s="241" t="s">
        <v>75</v>
      </c>
      <c r="K17" s="242"/>
      <c r="L17" s="242"/>
      <c r="M17" s="242"/>
      <c r="N17" s="242"/>
      <c r="O17" s="65"/>
    </row>
    <row r="18" spans="2:18" ht="25" customHeight="1" thickBot="1" x14ac:dyDescent="0.25">
      <c r="B18" s="66"/>
      <c r="C18" s="67"/>
      <c r="D18" s="67"/>
      <c r="E18" s="67"/>
      <c r="F18" s="67"/>
      <c r="G18" s="68"/>
      <c r="H18" s="67"/>
      <c r="I18" s="69"/>
      <c r="J18" s="70"/>
      <c r="K18" s="71"/>
      <c r="L18" s="71"/>
      <c r="M18" s="70"/>
      <c r="N18" s="71"/>
      <c r="O18" s="72"/>
    </row>
    <row r="19" spans="2:18" ht="25" customHeight="1" thickBot="1" x14ac:dyDescent="0.25">
      <c r="B19" s="85" t="s">
        <v>41</v>
      </c>
      <c r="C19" s="243" cm="1">
        <f t="array" ref="C19">INDEX(C10:C13,COUNT(C10:C13))+G14</f>
        <v>0.4777777777777778</v>
      </c>
      <c r="D19" s="244"/>
      <c r="E19" s="244"/>
      <c r="F19" s="244"/>
      <c r="G19" s="244"/>
      <c r="H19" s="245"/>
      <c r="I19" s="86" t="s">
        <v>41</v>
      </c>
      <c r="J19" s="246" cm="1">
        <f t="array" ref="J19">INDEX(J10:J13,COUNT(J10:J13))+N14</f>
        <v>0.4761111111111111</v>
      </c>
      <c r="K19" s="247"/>
      <c r="L19" s="247"/>
      <c r="M19" s="247"/>
      <c r="N19" s="247"/>
      <c r="O19" s="248"/>
    </row>
    <row r="20" spans="2:18" ht="25" customHeight="1" thickBot="1" x14ac:dyDescent="0.25">
      <c r="B20" s="29"/>
      <c r="C20" s="31"/>
      <c r="D20" s="31"/>
      <c r="E20" s="31"/>
      <c r="F20" s="31"/>
      <c r="G20" s="49"/>
      <c r="H20" s="31"/>
      <c r="I20" s="30"/>
      <c r="J20" s="14"/>
      <c r="K20" s="52"/>
      <c r="L20" s="52"/>
      <c r="M20" s="14"/>
      <c r="N20" s="52"/>
      <c r="O20" s="14"/>
    </row>
    <row r="21" spans="2:18" ht="25" customHeight="1" x14ac:dyDescent="0.2">
      <c r="B21" s="87" t="s">
        <v>42</v>
      </c>
      <c r="C21" s="104">
        <v>0.47916666666666669</v>
      </c>
      <c r="D21" s="89" t="s">
        <v>76</v>
      </c>
      <c r="E21" s="90"/>
      <c r="F21" s="90"/>
      <c r="G21" s="90"/>
      <c r="H21" s="91"/>
      <c r="I21" s="92" t="s">
        <v>77</v>
      </c>
      <c r="J21" s="93"/>
      <c r="K21" s="93"/>
      <c r="L21" s="93"/>
      <c r="M21" s="93"/>
      <c r="N21" s="93"/>
      <c r="O21" s="94"/>
    </row>
    <row r="22" spans="2:18" ht="25" customHeight="1" thickBot="1" x14ac:dyDescent="0.25">
      <c r="B22" s="88" t="s">
        <v>43</v>
      </c>
      <c r="C22" s="105">
        <v>0.5625</v>
      </c>
      <c r="D22" s="95" t="s">
        <v>78</v>
      </c>
      <c r="E22" s="96"/>
      <c r="F22" s="96"/>
      <c r="G22" s="96"/>
      <c r="H22" s="97"/>
      <c r="I22" s="98" t="s">
        <v>79</v>
      </c>
      <c r="J22" s="99"/>
      <c r="K22" s="99"/>
      <c r="L22" s="99"/>
      <c r="M22" s="99"/>
      <c r="N22" s="99"/>
      <c r="O22" s="100"/>
    </row>
    <row r="23" spans="2:18" ht="25" customHeight="1" thickBot="1" x14ac:dyDescent="0.25">
      <c r="B23" s="153"/>
      <c r="C23" s="32"/>
      <c r="D23" s="33"/>
      <c r="E23" s="33"/>
      <c r="F23" s="33"/>
      <c r="G23" s="50"/>
      <c r="H23" s="33"/>
      <c r="I23" s="11"/>
      <c r="J23" s="11"/>
      <c r="K23" s="53"/>
      <c r="L23" s="53"/>
      <c r="M23" s="11"/>
      <c r="N23" s="53"/>
      <c r="O23" s="38"/>
    </row>
    <row r="24" spans="2:18" ht="25" customHeight="1" thickBot="1" x14ac:dyDescent="0.25">
      <c r="B24" s="250" t="s">
        <v>31</v>
      </c>
      <c r="C24" s="251"/>
      <c r="D24" s="251"/>
      <c r="E24" s="251"/>
      <c r="F24" s="251"/>
      <c r="G24" s="251"/>
      <c r="H24" s="252"/>
      <c r="I24" s="250" t="s">
        <v>30</v>
      </c>
      <c r="J24" s="251"/>
      <c r="K24" s="251"/>
      <c r="L24" s="251"/>
      <c r="M24" s="251"/>
      <c r="N24" s="251"/>
      <c r="O24" s="252"/>
    </row>
    <row r="25" spans="2:18" ht="25" customHeight="1" x14ac:dyDescent="0.2">
      <c r="B25" s="253" t="s">
        <v>80</v>
      </c>
      <c r="C25" s="233"/>
      <c r="D25" s="233"/>
      <c r="E25" s="233"/>
      <c r="F25" s="233"/>
      <c r="G25" s="233"/>
      <c r="H25" s="234"/>
      <c r="I25" s="253" t="s">
        <v>82</v>
      </c>
      <c r="J25" s="233"/>
      <c r="K25" s="233"/>
      <c r="L25" s="233"/>
      <c r="M25" s="233"/>
      <c r="N25" s="233"/>
      <c r="O25" s="234"/>
    </row>
    <row r="26" spans="2:18" ht="25" customHeight="1" thickBot="1" x14ac:dyDescent="0.25">
      <c r="B26" s="235"/>
      <c r="C26" s="236"/>
      <c r="D26" s="236"/>
      <c r="E26" s="236"/>
      <c r="F26" s="236"/>
      <c r="G26" s="236"/>
      <c r="H26" s="237"/>
      <c r="I26" s="235"/>
      <c r="J26" s="236"/>
      <c r="K26" s="236"/>
      <c r="L26" s="236"/>
      <c r="M26" s="236"/>
      <c r="N26" s="236"/>
      <c r="O26" s="237"/>
    </row>
    <row r="27" spans="2:18" ht="25" customHeight="1" thickBot="1" x14ac:dyDescent="0.25">
      <c r="B27" s="101" t="s">
        <v>52</v>
      </c>
      <c r="C27" s="254"/>
      <c r="D27" s="255"/>
      <c r="E27" s="255"/>
      <c r="F27" s="255"/>
      <c r="G27" s="255"/>
      <c r="H27" s="256"/>
      <c r="I27" s="102" t="s">
        <v>53</v>
      </c>
      <c r="J27" s="83"/>
      <c r="K27" s="84"/>
      <c r="L27" s="84"/>
      <c r="M27" s="84"/>
      <c r="N27" s="84"/>
      <c r="O27" s="103"/>
    </row>
    <row r="28" spans="2:18" ht="25" customHeight="1" x14ac:dyDescent="0.2">
      <c r="B28" s="137" t="s">
        <v>44</v>
      </c>
      <c r="C28" s="138" t="s">
        <v>48</v>
      </c>
      <c r="D28" s="154">
        <f>C22 +G36</f>
        <v>0.60624999999999996</v>
      </c>
      <c r="E28" s="73"/>
      <c r="F28" s="73"/>
      <c r="H28" s="156"/>
      <c r="I28" s="140" t="s">
        <v>45</v>
      </c>
      <c r="J28" s="141" t="s">
        <v>48</v>
      </c>
      <c r="K28" s="155">
        <f>C22+N36</f>
        <v>0.61499999999999999</v>
      </c>
      <c r="L28" s="23"/>
      <c r="M28" s="23"/>
      <c r="O28" s="142"/>
    </row>
    <row r="29" spans="2:18" ht="25" customHeight="1" thickBot="1" x14ac:dyDescent="0.25">
      <c r="B29" s="143"/>
      <c r="C29" s="144"/>
      <c r="D29" s="145"/>
      <c r="E29" s="73"/>
      <c r="F29" s="73"/>
      <c r="H29" s="157"/>
      <c r="I29" s="139"/>
      <c r="J29" s="37"/>
      <c r="K29" s="146"/>
      <c r="L29" s="23"/>
      <c r="M29" s="23"/>
      <c r="O29" s="142"/>
    </row>
    <row r="30" spans="2:18" ht="25" customHeight="1" thickBot="1" x14ac:dyDescent="0.25">
      <c r="B30" s="34" t="s">
        <v>54</v>
      </c>
      <c r="C30" s="74"/>
      <c r="D30" s="132" t="s">
        <v>7</v>
      </c>
      <c r="E30" s="74"/>
      <c r="F30" s="74"/>
      <c r="G30" s="35" t="s">
        <v>29</v>
      </c>
      <c r="H30" s="19"/>
      <c r="I30" s="43" t="s">
        <v>55</v>
      </c>
      <c r="J30" s="75"/>
      <c r="K30" s="76"/>
      <c r="L30" s="77"/>
      <c r="M30" s="78"/>
      <c r="N30" s="18" t="s">
        <v>29</v>
      </c>
      <c r="O30" s="79"/>
    </row>
    <row r="31" spans="2:18" ht="25" customHeight="1" x14ac:dyDescent="0.25">
      <c r="B31" s="163" t="s">
        <v>81</v>
      </c>
      <c r="C31" s="122"/>
      <c r="D31" s="167">
        <v>0.63541666666666663</v>
      </c>
      <c r="E31" s="123">
        <v>1</v>
      </c>
      <c r="F31" s="120" t="s">
        <v>66</v>
      </c>
      <c r="G31" s="133">
        <v>4.33</v>
      </c>
      <c r="H31" s="147" t="s">
        <v>28</v>
      </c>
      <c r="I31" s="165"/>
      <c r="J31" s="128"/>
      <c r="K31" s="115"/>
      <c r="L31" s="113" t="s">
        <v>7</v>
      </c>
      <c r="M31" s="129"/>
      <c r="N31" s="17" t="s">
        <v>7</v>
      </c>
      <c r="O31" s="19" t="s">
        <v>28</v>
      </c>
    </row>
    <row r="32" spans="2:18" ht="25" customHeight="1" x14ac:dyDescent="0.25">
      <c r="B32" s="158" t="s">
        <v>64</v>
      </c>
      <c r="C32" s="167">
        <v>0.66249999999999998</v>
      </c>
      <c r="D32" s="112"/>
      <c r="E32" s="124"/>
      <c r="F32" s="113" t="s">
        <v>7</v>
      </c>
      <c r="G32" s="133">
        <v>50</v>
      </c>
      <c r="H32" s="147" t="s">
        <v>27</v>
      </c>
      <c r="I32" s="161"/>
      <c r="J32" s="115"/>
      <c r="K32" s="113"/>
      <c r="L32" s="113"/>
      <c r="M32" s="130"/>
      <c r="N32" s="133" t="s">
        <v>7</v>
      </c>
      <c r="O32" s="20" t="s">
        <v>27</v>
      </c>
      <c r="R32" s="57" t="s">
        <v>49</v>
      </c>
    </row>
    <row r="33" spans="2:15" ht="25" customHeight="1" x14ac:dyDescent="0.2">
      <c r="B33" s="158"/>
      <c r="C33" s="112"/>
      <c r="D33" s="112"/>
      <c r="E33" s="125" t="s">
        <v>7</v>
      </c>
      <c r="F33" s="113"/>
      <c r="G33" s="133">
        <v>130</v>
      </c>
      <c r="H33" s="147" t="s">
        <v>26</v>
      </c>
      <c r="I33" s="161"/>
      <c r="J33" s="112" t="s">
        <v>7</v>
      </c>
      <c r="K33" s="113"/>
      <c r="L33" s="113" t="s">
        <v>7</v>
      </c>
      <c r="M33" s="130"/>
      <c r="N33" s="133"/>
      <c r="O33" s="20" t="s">
        <v>26</v>
      </c>
    </row>
    <row r="34" spans="2:15" ht="25" customHeight="1" x14ac:dyDescent="0.2">
      <c r="B34" s="158"/>
      <c r="C34" s="112"/>
      <c r="D34" s="112"/>
      <c r="E34" s="124"/>
      <c r="F34" s="113"/>
      <c r="G34" s="135">
        <v>4.3750000000000004E-2</v>
      </c>
      <c r="H34" s="147" t="s">
        <v>25</v>
      </c>
      <c r="I34" s="161"/>
      <c r="J34" s="112"/>
      <c r="K34" s="113" t="s">
        <v>7</v>
      </c>
      <c r="L34" s="113" t="s">
        <v>7</v>
      </c>
      <c r="M34" s="130" t="s">
        <v>7</v>
      </c>
      <c r="N34" s="135">
        <v>4.3750000000000004E-2</v>
      </c>
      <c r="O34" s="20" t="s">
        <v>25</v>
      </c>
    </row>
    <row r="35" spans="2:15" ht="25" customHeight="1" x14ac:dyDescent="0.2">
      <c r="B35" s="158"/>
      <c r="C35" s="112"/>
      <c r="D35" s="112"/>
      <c r="E35" s="124" t="s">
        <v>7</v>
      </c>
      <c r="F35" s="113" t="s">
        <v>7</v>
      </c>
      <c r="G35" s="136">
        <v>0</v>
      </c>
      <c r="H35" s="147" t="s">
        <v>24</v>
      </c>
      <c r="I35" s="161"/>
      <c r="J35" s="112"/>
      <c r="K35" s="113"/>
      <c r="L35" s="113"/>
      <c r="M35" s="130"/>
      <c r="N35" s="136">
        <v>0.2</v>
      </c>
      <c r="O35" s="20" t="s">
        <v>24</v>
      </c>
    </row>
    <row r="36" spans="2:15" ht="25" customHeight="1" thickBot="1" x14ac:dyDescent="0.25">
      <c r="B36" s="164"/>
      <c r="C36" s="148"/>
      <c r="D36" s="148"/>
      <c r="E36" s="149"/>
      <c r="F36" s="150"/>
      <c r="G36" s="36">
        <f>G34*(100%+G35)</f>
        <v>4.3750000000000004E-2</v>
      </c>
      <c r="H36" s="126" t="s">
        <v>23</v>
      </c>
      <c r="I36" s="166"/>
      <c r="J36" s="148" t="s">
        <v>7</v>
      </c>
      <c r="K36" s="150"/>
      <c r="L36" s="150"/>
      <c r="M36" s="151"/>
      <c r="N36" s="36">
        <f>N34*(100%+N35)</f>
        <v>5.2500000000000005E-2</v>
      </c>
      <c r="O36" s="21" t="s">
        <v>23</v>
      </c>
    </row>
    <row r="37" spans="2:15" ht="25" customHeight="1" thickBot="1" x14ac:dyDescent="0.25">
      <c r="B37" s="121"/>
      <c r="C37" s="15"/>
      <c r="D37" s="15"/>
      <c r="E37" s="39"/>
      <c r="F37" s="40"/>
      <c r="G37" s="37"/>
      <c r="H37" s="41"/>
      <c r="I37" s="127"/>
      <c r="J37" s="15"/>
      <c r="K37" s="54"/>
      <c r="L37" s="56"/>
      <c r="M37" s="42"/>
      <c r="N37" s="37"/>
      <c r="O37" s="41"/>
    </row>
    <row r="38" spans="2:15" ht="25" customHeight="1" x14ac:dyDescent="0.2">
      <c r="B38" s="257" t="s">
        <v>22</v>
      </c>
      <c r="C38" s="258"/>
      <c r="D38" s="258"/>
      <c r="E38" s="258"/>
      <c r="F38" s="258"/>
      <c r="G38" s="258"/>
      <c r="H38" s="259"/>
      <c r="I38" s="257" t="s">
        <v>46</v>
      </c>
      <c r="J38" s="258"/>
      <c r="K38" s="258"/>
      <c r="L38" s="258"/>
      <c r="M38" s="258"/>
      <c r="N38" s="258"/>
      <c r="O38" s="259"/>
    </row>
    <row r="39" spans="2:15" ht="25" customHeight="1" x14ac:dyDescent="0.2">
      <c r="B39" s="158" t="s">
        <v>64</v>
      </c>
      <c r="C39" s="131"/>
      <c r="D39" s="112">
        <v>0.44097222222222227</v>
      </c>
      <c r="E39" s="113">
        <v>9</v>
      </c>
      <c r="F39" s="113" t="s">
        <v>83</v>
      </c>
      <c r="G39" s="152"/>
      <c r="H39" s="41"/>
      <c r="I39" s="161" t="s">
        <v>84</v>
      </c>
      <c r="J39" s="131"/>
      <c r="K39" s="112">
        <v>0.6166666666666667</v>
      </c>
      <c r="L39" s="113" t="s">
        <v>7</v>
      </c>
      <c r="M39" s="113" t="s">
        <v>85</v>
      </c>
      <c r="N39" s="139"/>
      <c r="O39" s="7"/>
    </row>
    <row r="40" spans="2:15" ht="25" customHeight="1" x14ac:dyDescent="0.2">
      <c r="B40" s="158" t="s">
        <v>86</v>
      </c>
      <c r="C40" s="112">
        <v>0.45694444444444443</v>
      </c>
      <c r="D40" s="112">
        <v>0.46180555555555558</v>
      </c>
      <c r="E40" s="113">
        <v>1</v>
      </c>
      <c r="F40" s="113" t="s">
        <v>85</v>
      </c>
      <c r="G40" s="152"/>
      <c r="H40" s="41"/>
      <c r="I40" s="161" t="s">
        <v>86</v>
      </c>
      <c r="J40" s="112">
        <v>0.66249999999999998</v>
      </c>
      <c r="K40" s="112">
        <v>0.66736111111111107</v>
      </c>
      <c r="L40" s="113">
        <v>3</v>
      </c>
      <c r="M40" s="113" t="s">
        <v>83</v>
      </c>
      <c r="N40" s="139"/>
      <c r="O40" s="7"/>
    </row>
    <row r="41" spans="2:15" ht="25" customHeight="1" x14ac:dyDescent="0.2">
      <c r="B41" s="158" t="s">
        <v>87</v>
      </c>
      <c r="C41" s="112">
        <v>0.46458333333333335</v>
      </c>
      <c r="D41" s="112"/>
      <c r="E41" s="113" t="s">
        <v>7</v>
      </c>
      <c r="F41" s="113"/>
      <c r="G41" s="152"/>
      <c r="H41" s="41"/>
      <c r="I41" s="161" t="s">
        <v>64</v>
      </c>
      <c r="J41" s="112">
        <v>0.68402777777777779</v>
      </c>
      <c r="K41" s="112"/>
      <c r="L41" s="113"/>
      <c r="M41" s="113"/>
      <c r="N41" s="139"/>
      <c r="O41" s="7"/>
    </row>
    <row r="42" spans="2:15" ht="25" customHeight="1" thickBot="1" x14ac:dyDescent="0.25">
      <c r="B42" s="158"/>
      <c r="C42" s="112"/>
      <c r="D42" s="112"/>
      <c r="E42" s="113"/>
      <c r="F42" s="113" t="s">
        <v>7</v>
      </c>
      <c r="G42" s="152"/>
      <c r="H42" s="41"/>
      <c r="I42" s="161"/>
      <c r="J42" s="112"/>
      <c r="K42" s="112" t="s">
        <v>7</v>
      </c>
      <c r="L42" s="113" t="s">
        <v>7</v>
      </c>
      <c r="M42" s="113" t="s">
        <v>7</v>
      </c>
      <c r="N42" s="139"/>
      <c r="O42" s="7"/>
    </row>
    <row r="43" spans="2:15" ht="25" customHeight="1" thickBot="1" x14ac:dyDescent="0.25">
      <c r="B43" s="158"/>
      <c r="C43" s="112" t="s">
        <v>7</v>
      </c>
      <c r="D43" s="112"/>
      <c r="E43" s="113" t="s">
        <v>7</v>
      </c>
      <c r="F43" s="113"/>
      <c r="G43" s="152"/>
      <c r="H43" s="41"/>
      <c r="I43" s="161"/>
      <c r="J43" s="112"/>
      <c r="K43" s="112" t="s">
        <v>7</v>
      </c>
      <c r="L43" s="113"/>
      <c r="M43" s="113"/>
      <c r="N43" s="139"/>
      <c r="O43" s="80" t="s">
        <v>61</v>
      </c>
    </row>
    <row r="44" spans="2:15" ht="25" customHeight="1" x14ac:dyDescent="0.2">
      <c r="B44" s="260" t="s">
        <v>88</v>
      </c>
      <c r="C44" s="261"/>
      <c r="D44" s="261"/>
      <c r="E44" s="261"/>
      <c r="F44" s="261"/>
      <c r="G44" s="261"/>
      <c r="H44" s="262"/>
      <c r="I44" s="269" t="s">
        <v>10</v>
      </c>
      <c r="J44" s="270"/>
      <c r="K44" s="270"/>
      <c r="L44" s="270"/>
      <c r="M44" s="270"/>
      <c r="N44" s="270"/>
      <c r="O44" s="271"/>
    </row>
    <row r="45" spans="2:15" ht="25" customHeight="1" x14ac:dyDescent="0.2">
      <c r="B45" s="263"/>
      <c r="C45" s="264"/>
      <c r="D45" s="264"/>
      <c r="E45" s="264"/>
      <c r="F45" s="264"/>
      <c r="G45" s="264"/>
      <c r="H45" s="265"/>
      <c r="I45" s="269"/>
      <c r="J45" s="270"/>
      <c r="K45" s="270"/>
      <c r="L45" s="270"/>
      <c r="M45" s="270"/>
      <c r="N45" s="270"/>
      <c r="O45" s="271"/>
    </row>
    <row r="46" spans="2:15" ht="25" customHeight="1" thickBot="1" x14ac:dyDescent="0.25">
      <c r="B46" s="266"/>
      <c r="C46" s="267"/>
      <c r="D46" s="267"/>
      <c r="E46" s="267"/>
      <c r="F46" s="267"/>
      <c r="G46" s="267"/>
      <c r="H46" s="268"/>
      <c r="I46" s="272"/>
      <c r="J46" s="273"/>
      <c r="K46" s="273"/>
      <c r="L46" s="273"/>
      <c r="M46" s="273"/>
      <c r="N46" s="273"/>
      <c r="O46" s="274"/>
    </row>
    <row r="47" spans="2:15" ht="25" customHeight="1" x14ac:dyDescent="0.2">
      <c r="B47" s="275"/>
      <c r="C47" s="275"/>
      <c r="D47" s="275"/>
      <c r="E47" s="275"/>
      <c r="F47" s="275"/>
      <c r="G47" s="275"/>
      <c r="H47" s="275"/>
      <c r="I47" s="276"/>
      <c r="J47" s="276"/>
      <c r="K47" s="276"/>
      <c r="L47" s="276"/>
      <c r="M47" s="276"/>
      <c r="N47" s="276"/>
    </row>
    <row r="50" spans="2:15" x14ac:dyDescent="0.2">
      <c r="B50" s="57" t="s">
        <v>336</v>
      </c>
    </row>
    <row r="54" spans="2:15" ht="25" customHeight="1" x14ac:dyDescent="0.2">
      <c r="B54" s="9"/>
      <c r="C54" s="2"/>
      <c r="D54" s="2"/>
      <c r="E54" s="2"/>
      <c r="F54" s="2"/>
      <c r="G54" s="16"/>
      <c r="H54" s="1"/>
      <c r="I54" s="9"/>
      <c r="J54" s="1"/>
      <c r="K54" s="16"/>
      <c r="L54" s="16"/>
      <c r="M54" s="2"/>
      <c r="N54" s="23"/>
      <c r="O54" s="1"/>
    </row>
    <row r="55" spans="2:15" ht="25" customHeight="1" x14ac:dyDescent="0.2">
      <c r="B55" s="8"/>
      <c r="C55" s="2"/>
      <c r="D55" s="2"/>
      <c r="E55" s="2"/>
      <c r="F55" s="2"/>
      <c r="G55" s="16"/>
      <c r="H55" s="1"/>
      <c r="I55" s="9"/>
      <c r="J55" s="1"/>
      <c r="K55" s="16"/>
      <c r="L55" s="16"/>
      <c r="M55" s="2"/>
      <c r="N55" s="23"/>
      <c r="O55" s="1"/>
    </row>
    <row r="56" spans="2:15" ht="25" customHeight="1" x14ac:dyDescent="0.2">
      <c r="B56" s="277" t="s">
        <v>20</v>
      </c>
      <c r="C56" s="277"/>
      <c r="D56" s="277"/>
      <c r="E56" s="277"/>
      <c r="F56" s="277"/>
      <c r="G56" s="277"/>
      <c r="H56" s="277"/>
      <c r="I56" s="277"/>
      <c r="J56" s="277"/>
      <c r="K56" s="277"/>
      <c r="L56" s="277"/>
      <c r="M56" s="277"/>
      <c r="N56" s="277"/>
      <c r="O56" s="277"/>
    </row>
    <row r="57" spans="2:15" ht="25" customHeight="1" x14ac:dyDescent="0.2">
      <c r="B57" s="22"/>
      <c r="C57" s="16"/>
      <c r="D57" s="16"/>
      <c r="E57" s="16"/>
      <c r="F57" s="16"/>
      <c r="G57" s="16"/>
      <c r="H57" s="23"/>
      <c r="I57" s="22"/>
      <c r="J57" s="23"/>
      <c r="K57" s="16"/>
      <c r="L57" s="16"/>
      <c r="M57" s="16"/>
      <c r="N57" s="23"/>
      <c r="O57" s="23"/>
    </row>
    <row r="58" spans="2:15" ht="25" customHeight="1" thickBot="1" x14ac:dyDescent="0.25">
      <c r="B58" s="22"/>
      <c r="C58" s="16"/>
      <c r="D58" s="16"/>
      <c r="E58" s="16"/>
      <c r="F58" s="16"/>
      <c r="G58" s="16"/>
      <c r="H58" s="23"/>
      <c r="I58" s="22"/>
      <c r="J58" s="23"/>
      <c r="K58" s="249" t="s">
        <v>47</v>
      </c>
      <c r="L58" s="249"/>
      <c r="M58" s="249"/>
      <c r="N58" s="249"/>
      <c r="O58" s="249"/>
    </row>
    <row r="59" spans="2:15" ht="25" customHeight="1" thickBot="1" x14ac:dyDescent="0.25">
      <c r="B59" s="22" t="s">
        <v>19</v>
      </c>
      <c r="C59" s="278"/>
      <c r="D59" s="279"/>
      <c r="E59" s="279"/>
      <c r="F59" s="279"/>
      <c r="G59" s="279"/>
      <c r="H59" s="279"/>
      <c r="I59" s="280"/>
      <c r="J59" s="24"/>
      <c r="K59" s="24"/>
      <c r="L59" s="24"/>
      <c r="M59" s="25"/>
      <c r="N59" s="24"/>
      <c r="O59" s="24"/>
    </row>
    <row r="60" spans="2:15" ht="25" customHeight="1" thickBot="1" x14ac:dyDescent="0.25">
      <c r="B60" s="22"/>
      <c r="C60" s="281"/>
      <c r="D60" s="282"/>
      <c r="E60" s="282"/>
      <c r="F60" s="282"/>
      <c r="G60" s="282"/>
      <c r="H60" s="282"/>
      <c r="I60" s="283"/>
      <c r="J60" s="24"/>
      <c r="K60" s="24" t="s">
        <v>18</v>
      </c>
      <c r="L60" s="24"/>
      <c r="M60" s="27" t="s">
        <v>7</v>
      </c>
      <c r="N60" s="24"/>
      <c r="O60" s="24"/>
    </row>
    <row r="61" spans="2:15" ht="25" customHeight="1" thickBot="1" x14ac:dyDescent="0.25">
      <c r="B61" s="24"/>
      <c r="C61" s="284"/>
      <c r="D61" s="285"/>
      <c r="E61" s="285"/>
      <c r="F61" s="285"/>
      <c r="G61" s="285"/>
      <c r="H61" s="285"/>
      <c r="I61" s="286"/>
      <c r="J61" s="24"/>
      <c r="K61" s="24"/>
      <c r="L61" s="24"/>
      <c r="M61" s="25"/>
      <c r="N61" s="24"/>
      <c r="O61" s="24"/>
    </row>
    <row r="62" spans="2:15" ht="25" customHeight="1" thickBot="1" x14ac:dyDescent="0.25">
      <c r="B62" s="58"/>
      <c r="C62" s="58"/>
      <c r="D62" s="58"/>
      <c r="E62" s="58"/>
      <c r="F62" s="58"/>
      <c r="H62" s="58"/>
      <c r="I62" s="58"/>
      <c r="J62" s="24"/>
      <c r="K62" s="24" t="s">
        <v>16</v>
      </c>
      <c r="L62" s="24"/>
      <c r="M62" s="27"/>
      <c r="N62" s="24"/>
      <c r="O62" s="24"/>
    </row>
    <row r="63" spans="2:15" ht="25" customHeight="1" thickBot="1" x14ac:dyDescent="0.25">
      <c r="B63" s="58"/>
      <c r="C63" s="287"/>
      <c r="D63" s="288"/>
      <c r="E63" s="288"/>
      <c r="F63" s="288"/>
      <c r="G63" s="288"/>
      <c r="H63" s="288"/>
      <c r="I63" s="289"/>
      <c r="J63" s="24"/>
      <c r="K63" s="24" t="s">
        <v>7</v>
      </c>
      <c r="L63" s="24"/>
      <c r="M63" s="25" t="s">
        <v>7</v>
      </c>
      <c r="N63" s="24"/>
      <c r="O63" s="24"/>
    </row>
    <row r="64" spans="2:15" ht="25" customHeight="1" thickBot="1" x14ac:dyDescent="0.25">
      <c r="B64" s="24" t="s">
        <v>17</v>
      </c>
      <c r="C64" s="290"/>
      <c r="D64" s="291"/>
      <c r="E64" s="291"/>
      <c r="F64" s="291"/>
      <c r="G64" s="291"/>
      <c r="H64" s="291"/>
      <c r="I64" s="292"/>
      <c r="J64" s="24"/>
      <c r="K64" s="24" t="s">
        <v>15</v>
      </c>
      <c r="L64" s="24"/>
      <c r="M64" s="27" t="s">
        <v>7</v>
      </c>
      <c r="N64" s="24"/>
      <c r="O64" s="24"/>
    </row>
    <row r="65" spans="2:15" ht="25" customHeight="1" thickBot="1" x14ac:dyDescent="0.25">
      <c r="B65" s="24"/>
      <c r="C65" s="293"/>
      <c r="D65" s="294"/>
      <c r="E65" s="294"/>
      <c r="F65" s="294"/>
      <c r="G65" s="294"/>
      <c r="H65" s="294"/>
      <c r="I65" s="295"/>
      <c r="J65" s="24"/>
      <c r="K65" s="16"/>
      <c r="L65" s="16"/>
      <c r="M65" s="25"/>
      <c r="N65" s="24"/>
      <c r="O65" s="24"/>
    </row>
    <row r="66" spans="2:15" ht="25" customHeight="1" thickBot="1" x14ac:dyDescent="0.25">
      <c r="B66" s="24"/>
      <c r="C66" s="16"/>
      <c r="D66" s="16"/>
      <c r="E66" s="16"/>
      <c r="F66" s="16"/>
      <c r="G66" s="16"/>
      <c r="H66" s="23"/>
      <c r="I66" s="22"/>
      <c r="J66" s="24"/>
      <c r="K66" s="16" t="s">
        <v>60</v>
      </c>
      <c r="L66" s="16"/>
      <c r="M66" s="27">
        <f>SUM(M60:M65)</f>
        <v>0</v>
      </c>
      <c r="N66" s="24"/>
      <c r="O66" s="24"/>
    </row>
    <row r="67" spans="2:15" ht="25" customHeight="1" x14ac:dyDescent="0.2">
      <c r="B67" s="24" t="s">
        <v>14</v>
      </c>
      <c r="C67" s="278"/>
      <c r="D67" s="279"/>
      <c r="E67" s="279"/>
      <c r="F67" s="279"/>
      <c r="G67" s="279"/>
      <c r="H67" s="279"/>
      <c r="I67" s="280"/>
      <c r="J67" s="24"/>
      <c r="K67" s="16"/>
      <c r="L67" s="16"/>
      <c r="M67" s="25"/>
      <c r="N67" s="24"/>
      <c r="O67" s="24"/>
    </row>
    <row r="68" spans="2:15" ht="25" customHeight="1" x14ac:dyDescent="0.2">
      <c r="B68" s="24"/>
      <c r="C68" s="281"/>
      <c r="D68" s="282"/>
      <c r="E68" s="282"/>
      <c r="F68" s="282"/>
      <c r="G68" s="282"/>
      <c r="H68" s="282"/>
      <c r="I68" s="283"/>
      <c r="J68" s="23"/>
      <c r="L68" s="23"/>
      <c r="M68" s="23"/>
      <c r="N68" s="23"/>
      <c r="O68" s="45"/>
    </row>
    <row r="69" spans="2:15" ht="25" customHeight="1" thickBot="1" x14ac:dyDescent="0.25">
      <c r="B69" s="22"/>
      <c r="C69" s="284"/>
      <c r="D69" s="285"/>
      <c r="E69" s="285"/>
      <c r="F69" s="285"/>
      <c r="G69" s="285"/>
      <c r="H69" s="285"/>
      <c r="I69" s="286"/>
      <c r="J69" s="23"/>
      <c r="K69" s="296" t="s">
        <v>58</v>
      </c>
      <c r="L69" s="296"/>
      <c r="M69" s="296"/>
      <c r="N69" s="296"/>
      <c r="O69" s="296"/>
    </row>
    <row r="70" spans="2:15" ht="25" customHeight="1" thickBot="1" x14ac:dyDescent="0.25">
      <c r="B70" s="58"/>
      <c r="C70" s="26"/>
      <c r="D70" s="26"/>
      <c r="E70" s="26"/>
      <c r="F70" s="26"/>
      <c r="G70" s="26"/>
      <c r="H70" s="26"/>
      <c r="I70" s="26"/>
      <c r="J70" s="23"/>
      <c r="K70" s="16"/>
      <c r="L70" s="16"/>
      <c r="M70" s="45"/>
      <c r="N70" s="45"/>
      <c r="O70" s="45"/>
    </row>
    <row r="71" spans="2:15" ht="25" customHeight="1" x14ac:dyDescent="0.2">
      <c r="B71" s="46" t="s">
        <v>59</v>
      </c>
      <c r="C71" s="297"/>
      <c r="D71" s="298"/>
      <c r="E71" s="298"/>
      <c r="F71" s="298"/>
      <c r="G71" s="298"/>
      <c r="H71" s="298"/>
      <c r="I71" s="299"/>
      <c r="J71" s="23"/>
      <c r="K71" s="306"/>
      <c r="L71" s="307"/>
      <c r="M71" s="307"/>
      <c r="N71" s="307"/>
      <c r="O71" s="308"/>
    </row>
    <row r="72" spans="2:15" ht="25" customHeight="1" x14ac:dyDescent="0.2">
      <c r="B72" s="22"/>
      <c r="C72" s="300"/>
      <c r="D72" s="301"/>
      <c r="E72" s="301"/>
      <c r="F72" s="301"/>
      <c r="G72" s="301"/>
      <c r="H72" s="301"/>
      <c r="I72" s="302"/>
      <c r="J72" s="23"/>
      <c r="K72" s="309"/>
      <c r="L72" s="310"/>
      <c r="M72" s="310"/>
      <c r="N72" s="310"/>
      <c r="O72" s="311"/>
    </row>
    <row r="73" spans="2:15" ht="25" customHeight="1" x14ac:dyDescent="0.2">
      <c r="B73" s="58"/>
      <c r="C73" s="300"/>
      <c r="D73" s="301"/>
      <c r="E73" s="301"/>
      <c r="F73" s="301"/>
      <c r="G73" s="301"/>
      <c r="H73" s="301"/>
      <c r="I73" s="302"/>
      <c r="J73" s="58"/>
      <c r="K73" s="309"/>
      <c r="L73" s="310"/>
      <c r="M73" s="310"/>
      <c r="N73" s="310"/>
      <c r="O73" s="311"/>
    </row>
    <row r="74" spans="2:15" ht="25" customHeight="1" thickBot="1" x14ac:dyDescent="0.25">
      <c r="B74" s="58"/>
      <c r="C74" s="303"/>
      <c r="D74" s="304"/>
      <c r="E74" s="304"/>
      <c r="F74" s="304"/>
      <c r="G74" s="304"/>
      <c r="H74" s="304"/>
      <c r="I74" s="305"/>
      <c r="J74" s="58"/>
      <c r="K74" s="312"/>
      <c r="L74" s="313"/>
      <c r="M74" s="313"/>
      <c r="N74" s="313"/>
      <c r="O74" s="314"/>
    </row>
  </sheetData>
  <mergeCells count="32">
    <mergeCell ref="C59:I61"/>
    <mergeCell ref="C63:I65"/>
    <mergeCell ref="C67:I69"/>
    <mergeCell ref="K69:O69"/>
    <mergeCell ref="C71:I74"/>
    <mergeCell ref="K71:O74"/>
    <mergeCell ref="K58:O58"/>
    <mergeCell ref="B24:H24"/>
    <mergeCell ref="I24:O24"/>
    <mergeCell ref="B25:H26"/>
    <mergeCell ref="I25:O26"/>
    <mergeCell ref="C27:H27"/>
    <mergeCell ref="B38:H38"/>
    <mergeCell ref="I38:O38"/>
    <mergeCell ref="B44:H46"/>
    <mergeCell ref="I44:O46"/>
    <mergeCell ref="B47:H47"/>
    <mergeCell ref="I47:N47"/>
    <mergeCell ref="B56:O56"/>
    <mergeCell ref="B15:H16"/>
    <mergeCell ref="I15:O16"/>
    <mergeCell ref="C17:H17"/>
    <mergeCell ref="J17:N17"/>
    <mergeCell ref="C19:H19"/>
    <mergeCell ref="J19:O19"/>
    <mergeCell ref="B7:H7"/>
    <mergeCell ref="I7:O7"/>
    <mergeCell ref="L2:M2"/>
    <mergeCell ref="N2:O2"/>
    <mergeCell ref="B4:H5"/>
    <mergeCell ref="J4:M4"/>
    <mergeCell ref="N4:O5"/>
  </mergeCells>
  <hyperlinks>
    <hyperlink ref="C17:H17" r:id="rId1" display="2024 Affoltern a A" xr:uid="{75E4EE3F-6808-5E43-AD31-004F458DF472}"/>
    <hyperlink ref="J17:N17" r:id="rId2" display="2024 Hausen a A" xr:uid="{191FDE13-7950-E343-B326-2B3CEA78BA2A}"/>
  </hyperlinks>
  <pageMargins left="0.7" right="0.7" top="0.78740157499999996" bottom="0.78740157499999996" header="0.3" footer="0.3"/>
  <pageSetup paperSize="9" scale="45" orientation="landscape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B87AE0-46CE-2047-A384-5C8AB4173645}">
  <sheetPr>
    <pageSetUpPr fitToPage="1"/>
  </sheetPr>
  <dimension ref="B1:R74"/>
  <sheetViews>
    <sheetView topLeftCell="A26" zoomScale="73" zoomScaleNormal="73" workbookViewId="0">
      <selection activeCell="O47" sqref="B1:O47"/>
    </sheetView>
  </sheetViews>
  <sheetFormatPr baseColWidth="10" defaultRowHeight="18" x14ac:dyDescent="0.2"/>
  <cols>
    <col min="1" max="1" width="1" style="57" customWidth="1"/>
    <col min="2" max="2" width="65.5" style="57" customWidth="1"/>
    <col min="3" max="3" width="8.33203125" style="57" customWidth="1"/>
    <col min="4" max="5" width="8.83203125" style="57" customWidth="1"/>
    <col min="6" max="6" width="10.83203125" style="57"/>
    <col min="7" max="7" width="9.1640625" style="58" customWidth="1"/>
    <col min="8" max="8" width="8.83203125" style="57" customWidth="1"/>
    <col min="9" max="9" width="67.1640625" style="57" customWidth="1"/>
    <col min="10" max="10" width="8.83203125" style="57" customWidth="1"/>
    <col min="11" max="12" width="8.83203125" style="58" customWidth="1"/>
    <col min="13" max="13" width="8.83203125" style="57" customWidth="1"/>
    <col min="14" max="14" width="9.1640625" style="58" customWidth="1"/>
    <col min="15" max="15" width="8.6640625" style="57" customWidth="1"/>
    <col min="16" max="16384" width="10.83203125" style="57"/>
  </cols>
  <sheetData>
    <row r="1" spans="2:15" ht="25" customHeight="1" thickBot="1" x14ac:dyDescent="0.25">
      <c r="J1" s="58"/>
    </row>
    <row r="2" spans="2:15" ht="25" customHeight="1" thickBot="1" x14ac:dyDescent="0.3">
      <c r="B2" s="59"/>
      <c r="L2" s="216" t="s">
        <v>13</v>
      </c>
      <c r="M2" s="217"/>
      <c r="N2" s="218">
        <v>45573</v>
      </c>
      <c r="O2" s="219"/>
    </row>
    <row r="3" spans="2:15" ht="25" customHeight="1" thickBot="1" x14ac:dyDescent="0.25"/>
    <row r="4" spans="2:15" ht="25" customHeight="1" x14ac:dyDescent="0.2">
      <c r="B4" s="220" t="s">
        <v>89</v>
      </c>
      <c r="C4" s="221"/>
      <c r="D4" s="221"/>
      <c r="E4" s="221"/>
      <c r="F4" s="221"/>
      <c r="G4" s="221"/>
      <c r="H4" s="221"/>
      <c r="I4" s="106" t="s">
        <v>90</v>
      </c>
      <c r="J4" s="224" t="s">
        <v>3</v>
      </c>
      <c r="K4" s="225"/>
      <c r="L4" s="225"/>
      <c r="M4" s="226"/>
      <c r="N4" s="227">
        <v>6.1924000000000001</v>
      </c>
      <c r="O4" s="228"/>
    </row>
    <row r="5" spans="2:15" ht="25" customHeight="1" thickBot="1" x14ac:dyDescent="0.25">
      <c r="B5" s="222"/>
      <c r="C5" s="223"/>
      <c r="D5" s="223"/>
      <c r="E5" s="223"/>
      <c r="F5" s="223"/>
      <c r="G5" s="223"/>
      <c r="H5" s="223"/>
      <c r="I5" s="107" t="s">
        <v>4</v>
      </c>
      <c r="J5" s="110" t="str">
        <f>HYPERLINK("mailto:"&amp;G5,"Anmeldung")</f>
        <v>Anmeldung</v>
      </c>
      <c r="K5" s="108"/>
      <c r="L5" s="108"/>
      <c r="M5" s="109"/>
      <c r="N5" s="229"/>
      <c r="O5" s="230"/>
    </row>
    <row r="6" spans="2:15" ht="25" customHeight="1" thickBot="1" x14ac:dyDescent="0.25">
      <c r="B6" s="28"/>
      <c r="C6" s="12"/>
      <c r="D6" s="12"/>
      <c r="E6" s="12"/>
      <c r="F6" s="12"/>
      <c r="G6" s="47"/>
      <c r="H6" s="12"/>
      <c r="I6" s="60"/>
      <c r="J6" s="61"/>
      <c r="K6" s="62"/>
      <c r="L6" s="63"/>
      <c r="M6" s="64"/>
      <c r="N6" s="13"/>
      <c r="O6" s="13"/>
    </row>
    <row r="7" spans="2:15" ht="25" customHeight="1" thickBot="1" x14ac:dyDescent="0.25">
      <c r="B7" s="213" t="s">
        <v>36</v>
      </c>
      <c r="C7" s="214"/>
      <c r="D7" s="214"/>
      <c r="E7" s="214"/>
      <c r="F7" s="214"/>
      <c r="G7" s="214"/>
      <c r="H7" s="215"/>
      <c r="I7" s="213" t="s">
        <v>35</v>
      </c>
      <c r="J7" s="214"/>
      <c r="K7" s="214"/>
      <c r="L7" s="214"/>
      <c r="M7" s="214"/>
      <c r="N7" s="214"/>
      <c r="O7" s="215"/>
    </row>
    <row r="8" spans="2:15" ht="25" customHeight="1" thickBot="1" x14ac:dyDescent="0.25">
      <c r="B8" s="44" t="s">
        <v>56</v>
      </c>
      <c r="C8" s="4" t="s">
        <v>34</v>
      </c>
      <c r="D8" s="4" t="s">
        <v>26</v>
      </c>
      <c r="E8" s="4" t="s">
        <v>33</v>
      </c>
      <c r="F8" s="4" t="s">
        <v>40</v>
      </c>
      <c r="G8" s="48" t="s">
        <v>29</v>
      </c>
      <c r="H8" s="6"/>
      <c r="I8" s="44" t="s">
        <v>57</v>
      </c>
      <c r="J8" s="5" t="s">
        <v>34</v>
      </c>
      <c r="K8" s="55" t="s">
        <v>26</v>
      </c>
      <c r="L8" s="55" t="s">
        <v>33</v>
      </c>
      <c r="M8" s="5" t="s">
        <v>40</v>
      </c>
      <c r="N8" s="51" t="s">
        <v>29</v>
      </c>
      <c r="O8" s="10"/>
    </row>
    <row r="9" spans="2:15" ht="25" customHeight="1" x14ac:dyDescent="0.2">
      <c r="B9" s="158" t="s">
        <v>64</v>
      </c>
      <c r="C9" s="111"/>
      <c r="D9" s="112">
        <v>0.32222222222222224</v>
      </c>
      <c r="E9" s="113" t="s">
        <v>65</v>
      </c>
      <c r="F9" s="113" t="s">
        <v>91</v>
      </c>
      <c r="G9" s="133">
        <v>11.92</v>
      </c>
      <c r="H9" s="118" t="s">
        <v>28</v>
      </c>
      <c r="I9" s="161" t="s">
        <v>64</v>
      </c>
      <c r="J9" s="111"/>
      <c r="K9" s="112">
        <v>0.36388888888888887</v>
      </c>
      <c r="L9" s="113" t="s">
        <v>65</v>
      </c>
      <c r="M9" s="113" t="s">
        <v>91</v>
      </c>
      <c r="N9" s="119">
        <v>9.57</v>
      </c>
      <c r="O9" s="3" t="s">
        <v>28</v>
      </c>
    </row>
    <row r="10" spans="2:15" ht="25" customHeight="1" x14ac:dyDescent="0.2">
      <c r="B10" s="158" t="s">
        <v>92</v>
      </c>
      <c r="C10" s="112">
        <v>0.33263888888888887</v>
      </c>
      <c r="D10" s="112">
        <v>0.3354166666666667</v>
      </c>
      <c r="E10" s="113">
        <v>11</v>
      </c>
      <c r="F10" s="113" t="s">
        <v>93</v>
      </c>
      <c r="G10" s="133">
        <v>136</v>
      </c>
      <c r="H10" s="134" t="s">
        <v>27</v>
      </c>
      <c r="I10" s="161" t="s">
        <v>92</v>
      </c>
      <c r="J10" s="112">
        <v>0.3743055555555555</v>
      </c>
      <c r="K10" s="112">
        <v>0.37708333333333338</v>
      </c>
      <c r="L10" s="113">
        <v>11</v>
      </c>
      <c r="M10" s="113" t="s">
        <v>93</v>
      </c>
      <c r="N10" s="133">
        <v>80</v>
      </c>
      <c r="O10" s="3" t="s">
        <v>27</v>
      </c>
    </row>
    <row r="11" spans="2:15" ht="25" customHeight="1" x14ac:dyDescent="0.2">
      <c r="B11" s="158" t="s">
        <v>94</v>
      </c>
      <c r="C11" s="112">
        <v>0.35486111111111113</v>
      </c>
      <c r="D11" s="112" t="s">
        <v>7</v>
      </c>
      <c r="E11" s="114" t="s">
        <v>7</v>
      </c>
      <c r="F11" s="113" t="s">
        <v>7</v>
      </c>
      <c r="G11" s="133">
        <v>188</v>
      </c>
      <c r="H11" s="134" t="s">
        <v>26</v>
      </c>
      <c r="I11" s="161" t="s">
        <v>95</v>
      </c>
      <c r="J11" s="112" t="s">
        <v>7</v>
      </c>
      <c r="K11" s="112" t="s">
        <v>7</v>
      </c>
      <c r="L11" s="113"/>
      <c r="M11" s="113"/>
      <c r="N11" s="133">
        <v>65</v>
      </c>
      <c r="O11" s="3" t="s">
        <v>26</v>
      </c>
    </row>
    <row r="12" spans="2:15" ht="25" customHeight="1" x14ac:dyDescent="0.2">
      <c r="B12" s="159"/>
      <c r="C12" s="112" t="s">
        <v>7</v>
      </c>
      <c r="D12" s="112" t="s">
        <v>7</v>
      </c>
      <c r="E12" s="113" t="s">
        <v>7</v>
      </c>
      <c r="F12" s="113"/>
      <c r="G12" s="135">
        <v>0.13541666666666666</v>
      </c>
      <c r="H12" s="134" t="s">
        <v>25</v>
      </c>
      <c r="I12" s="161"/>
      <c r="J12" s="112"/>
      <c r="K12" s="112"/>
      <c r="L12" s="113" t="s">
        <v>7</v>
      </c>
      <c r="M12" s="113"/>
      <c r="N12" s="135">
        <v>9.6527777777777768E-2</v>
      </c>
      <c r="O12" s="3" t="s">
        <v>25</v>
      </c>
    </row>
    <row r="13" spans="2:15" ht="25" customHeight="1" x14ac:dyDescent="0.2">
      <c r="B13" s="158"/>
      <c r="C13" s="112"/>
      <c r="D13" s="112"/>
      <c r="E13" s="113"/>
      <c r="F13" s="113"/>
      <c r="G13" s="136">
        <v>0</v>
      </c>
      <c r="H13" s="134" t="s">
        <v>24</v>
      </c>
      <c r="I13" s="161"/>
      <c r="J13" s="112"/>
      <c r="K13" s="112"/>
      <c r="L13" s="113"/>
      <c r="M13" s="113"/>
      <c r="N13" s="136">
        <v>0.2</v>
      </c>
      <c r="O13" s="3" t="s">
        <v>24</v>
      </c>
    </row>
    <row r="14" spans="2:15" ht="25" customHeight="1" thickBot="1" x14ac:dyDescent="0.3">
      <c r="B14" s="160"/>
      <c r="C14" s="115"/>
      <c r="D14" s="116"/>
      <c r="E14" s="117"/>
      <c r="F14" s="117"/>
      <c r="G14" s="135">
        <f>G12*(100%+G13)</f>
        <v>0.13541666666666666</v>
      </c>
      <c r="H14" s="134" t="s">
        <v>23</v>
      </c>
      <c r="I14" s="162"/>
      <c r="J14" s="115"/>
      <c r="K14" s="116"/>
      <c r="L14" s="120"/>
      <c r="M14" s="117"/>
      <c r="N14" s="135">
        <f>N12*(100%+N13)</f>
        <v>0.11583333333333332</v>
      </c>
      <c r="O14" s="3" t="s">
        <v>23</v>
      </c>
    </row>
    <row r="15" spans="2:15" ht="25" customHeight="1" x14ac:dyDescent="0.2">
      <c r="B15" s="231" t="s">
        <v>338</v>
      </c>
      <c r="C15" s="232"/>
      <c r="D15" s="232"/>
      <c r="E15" s="232"/>
      <c r="F15" s="232"/>
      <c r="G15" s="233"/>
      <c r="H15" s="234"/>
      <c r="I15" s="231" t="s">
        <v>337</v>
      </c>
      <c r="J15" s="232"/>
      <c r="K15" s="232"/>
      <c r="L15" s="232"/>
      <c r="M15" s="232"/>
      <c r="N15" s="233"/>
      <c r="O15" s="234"/>
    </row>
    <row r="16" spans="2:15" ht="25" customHeight="1" thickBot="1" x14ac:dyDescent="0.25">
      <c r="B16" s="235"/>
      <c r="C16" s="236"/>
      <c r="D16" s="236"/>
      <c r="E16" s="236"/>
      <c r="F16" s="236"/>
      <c r="G16" s="236"/>
      <c r="H16" s="237"/>
      <c r="I16" s="235"/>
      <c r="J16" s="236"/>
      <c r="K16" s="236"/>
      <c r="L16" s="236"/>
      <c r="M16" s="236"/>
      <c r="N16" s="236"/>
      <c r="O16" s="237"/>
    </row>
    <row r="17" spans="2:18" ht="25" customHeight="1" thickBot="1" x14ac:dyDescent="0.35">
      <c r="B17" s="81" t="s">
        <v>50</v>
      </c>
      <c r="C17" s="238" t="s">
        <v>96</v>
      </c>
      <c r="D17" s="239"/>
      <c r="E17" s="239"/>
      <c r="F17" s="239"/>
      <c r="G17" s="239"/>
      <c r="H17" s="240"/>
      <c r="I17" s="82" t="s">
        <v>51</v>
      </c>
      <c r="J17" s="315" t="s">
        <v>97</v>
      </c>
      <c r="K17" s="316"/>
      <c r="L17" s="316"/>
      <c r="M17" s="316"/>
      <c r="N17" s="316"/>
      <c r="O17" s="65"/>
    </row>
    <row r="18" spans="2:18" ht="25" customHeight="1" thickBot="1" x14ac:dyDescent="0.25">
      <c r="B18" s="66"/>
      <c r="C18" s="67"/>
      <c r="D18" s="67"/>
      <c r="E18" s="67"/>
      <c r="F18" s="67"/>
      <c r="G18" s="68"/>
      <c r="H18" s="67"/>
      <c r="I18" s="69"/>
      <c r="J18" s="70"/>
      <c r="K18" s="71"/>
      <c r="L18" s="71"/>
      <c r="M18" s="70"/>
      <c r="N18" s="71"/>
      <c r="O18" s="72"/>
    </row>
    <row r="19" spans="2:18" ht="25" customHeight="1" thickBot="1" x14ac:dyDescent="0.25">
      <c r="B19" s="85" t="s">
        <v>41</v>
      </c>
      <c r="C19" s="243" cm="1">
        <f t="array" ref="C19">INDEX(C10:C13,COUNT(C10:C13))+G14</f>
        <v>0.49027777777777781</v>
      </c>
      <c r="D19" s="244"/>
      <c r="E19" s="244"/>
      <c r="F19" s="244"/>
      <c r="G19" s="244"/>
      <c r="H19" s="245"/>
      <c r="I19" s="86" t="s">
        <v>41</v>
      </c>
      <c r="J19" s="246" cm="1">
        <f t="array" ref="J19">INDEX(J10:J13,COUNT(J10:J13))+N14</f>
        <v>0.49013888888888879</v>
      </c>
      <c r="K19" s="247"/>
      <c r="L19" s="247"/>
      <c r="M19" s="247"/>
      <c r="N19" s="247"/>
      <c r="O19" s="248"/>
    </row>
    <row r="20" spans="2:18" ht="25" customHeight="1" thickBot="1" x14ac:dyDescent="0.25">
      <c r="B20" s="29"/>
      <c r="C20" s="31"/>
      <c r="D20" s="31"/>
      <c r="E20" s="31"/>
      <c r="F20" s="31"/>
      <c r="G20" s="49"/>
      <c r="H20" s="31"/>
      <c r="I20" s="30"/>
      <c r="J20" s="14"/>
      <c r="K20" s="52"/>
      <c r="L20" s="52"/>
      <c r="M20" s="14"/>
      <c r="N20" s="52"/>
      <c r="O20" s="14"/>
    </row>
    <row r="21" spans="2:18" ht="25" customHeight="1" x14ac:dyDescent="0.2">
      <c r="B21" s="87" t="s">
        <v>42</v>
      </c>
      <c r="C21" s="104">
        <v>0.5</v>
      </c>
      <c r="D21" s="89" t="s">
        <v>98</v>
      </c>
      <c r="E21" s="90"/>
      <c r="F21" s="90"/>
      <c r="G21" s="90"/>
      <c r="H21" s="91"/>
      <c r="I21" s="92" t="s">
        <v>99</v>
      </c>
      <c r="J21" s="93"/>
      <c r="K21" s="93"/>
      <c r="L21" s="93"/>
      <c r="M21" s="93"/>
      <c r="N21" s="93"/>
      <c r="O21" s="94"/>
    </row>
    <row r="22" spans="2:18" ht="25" customHeight="1" thickBot="1" x14ac:dyDescent="0.25">
      <c r="B22" s="88" t="s">
        <v>43</v>
      </c>
      <c r="C22" s="105">
        <v>0.59375</v>
      </c>
      <c r="D22" s="95" t="s">
        <v>7</v>
      </c>
      <c r="E22" s="96"/>
      <c r="F22" s="96"/>
      <c r="G22" s="96"/>
      <c r="H22" s="97"/>
      <c r="I22" s="98" t="s">
        <v>100</v>
      </c>
      <c r="J22" s="99"/>
      <c r="K22" s="99"/>
      <c r="L22" s="99"/>
      <c r="M22" s="99"/>
      <c r="N22" s="99"/>
      <c r="O22" s="100"/>
    </row>
    <row r="23" spans="2:18" ht="25" customHeight="1" thickBot="1" x14ac:dyDescent="0.25">
      <c r="B23" s="153"/>
      <c r="C23" s="32"/>
      <c r="D23" s="33"/>
      <c r="E23" s="33"/>
      <c r="F23" s="33"/>
      <c r="G23" s="50"/>
      <c r="H23" s="33"/>
      <c r="I23" s="11"/>
      <c r="J23" s="11"/>
      <c r="K23" s="53"/>
      <c r="L23" s="53"/>
      <c r="M23" s="11"/>
      <c r="N23" s="53"/>
      <c r="O23" s="38"/>
    </row>
    <row r="24" spans="2:18" ht="25" customHeight="1" thickBot="1" x14ac:dyDescent="0.25">
      <c r="B24" s="250" t="s">
        <v>31</v>
      </c>
      <c r="C24" s="251"/>
      <c r="D24" s="251"/>
      <c r="E24" s="251"/>
      <c r="F24" s="251"/>
      <c r="G24" s="251"/>
      <c r="H24" s="252"/>
      <c r="I24" s="250" t="s">
        <v>30</v>
      </c>
      <c r="J24" s="251"/>
      <c r="K24" s="251"/>
      <c r="L24" s="251"/>
      <c r="M24" s="251"/>
      <c r="N24" s="251"/>
      <c r="O24" s="252"/>
    </row>
    <row r="25" spans="2:18" ht="25" customHeight="1" x14ac:dyDescent="0.2">
      <c r="B25" s="253" t="s">
        <v>101</v>
      </c>
      <c r="C25" s="233"/>
      <c r="D25" s="233"/>
      <c r="E25" s="233"/>
      <c r="F25" s="233"/>
      <c r="G25" s="233"/>
      <c r="H25" s="234"/>
      <c r="I25" s="253" t="s">
        <v>102</v>
      </c>
      <c r="J25" s="233"/>
      <c r="K25" s="233"/>
      <c r="L25" s="233"/>
      <c r="M25" s="233"/>
      <c r="N25" s="233"/>
      <c r="O25" s="234"/>
    </row>
    <row r="26" spans="2:18" ht="25" customHeight="1" thickBot="1" x14ac:dyDescent="0.25">
      <c r="B26" s="235"/>
      <c r="C26" s="236"/>
      <c r="D26" s="236"/>
      <c r="E26" s="236"/>
      <c r="F26" s="236"/>
      <c r="G26" s="236"/>
      <c r="H26" s="237"/>
      <c r="I26" s="235"/>
      <c r="J26" s="236"/>
      <c r="K26" s="236"/>
      <c r="L26" s="236"/>
      <c r="M26" s="236"/>
      <c r="N26" s="236"/>
      <c r="O26" s="237"/>
    </row>
    <row r="27" spans="2:18" ht="25" customHeight="1" thickBot="1" x14ac:dyDescent="0.25">
      <c r="B27" s="101" t="s">
        <v>52</v>
      </c>
      <c r="C27" s="254"/>
      <c r="D27" s="255"/>
      <c r="E27" s="255"/>
      <c r="F27" s="255"/>
      <c r="G27" s="255"/>
      <c r="H27" s="256"/>
      <c r="I27" s="102" t="s">
        <v>53</v>
      </c>
      <c r="J27" s="83"/>
      <c r="K27" s="84"/>
      <c r="L27" s="84"/>
      <c r="M27" s="84"/>
      <c r="N27" s="84"/>
      <c r="O27" s="103"/>
    </row>
    <row r="28" spans="2:18" ht="25" customHeight="1" x14ac:dyDescent="0.2">
      <c r="B28" s="137" t="s">
        <v>44</v>
      </c>
      <c r="C28" s="138" t="s">
        <v>48</v>
      </c>
      <c r="D28" s="154">
        <f>C22 +G36</f>
        <v>0.64930555555555558</v>
      </c>
      <c r="E28" s="73"/>
      <c r="F28" s="73"/>
      <c r="H28" s="156"/>
      <c r="I28" s="140" t="s">
        <v>45</v>
      </c>
      <c r="J28" s="141" t="s">
        <v>48</v>
      </c>
      <c r="K28" s="155">
        <f>C22+N36</f>
        <v>0.66041666666666665</v>
      </c>
      <c r="L28" s="23"/>
      <c r="M28" s="23"/>
      <c r="O28" s="142"/>
    </row>
    <row r="29" spans="2:18" ht="25" customHeight="1" thickBot="1" x14ac:dyDescent="0.25">
      <c r="B29" s="143"/>
      <c r="C29" s="144"/>
      <c r="D29" s="145"/>
      <c r="E29" s="73"/>
      <c r="F29" s="73"/>
      <c r="H29" s="157"/>
      <c r="I29" s="139"/>
      <c r="J29" s="37"/>
      <c r="K29" s="146"/>
      <c r="L29" s="23"/>
      <c r="M29" s="23"/>
      <c r="O29" s="142"/>
    </row>
    <row r="30" spans="2:18" ht="25" customHeight="1" thickBot="1" x14ac:dyDescent="0.25">
      <c r="B30" s="34" t="s">
        <v>54</v>
      </c>
      <c r="C30" s="74"/>
      <c r="D30" s="132" t="s">
        <v>7</v>
      </c>
      <c r="E30" s="74"/>
      <c r="F30" s="74"/>
      <c r="G30" s="35" t="s">
        <v>29</v>
      </c>
      <c r="H30" s="19"/>
      <c r="I30" s="43" t="s">
        <v>55</v>
      </c>
      <c r="J30" s="75"/>
      <c r="K30" s="76"/>
      <c r="L30" s="77"/>
      <c r="M30" s="78"/>
      <c r="N30" s="18" t="s">
        <v>29</v>
      </c>
      <c r="O30" s="79"/>
    </row>
    <row r="31" spans="2:18" ht="25" customHeight="1" x14ac:dyDescent="0.25">
      <c r="B31" s="163" t="s">
        <v>103</v>
      </c>
      <c r="C31" s="122"/>
      <c r="D31" s="167">
        <v>0.67708333333333337</v>
      </c>
      <c r="E31" s="123">
        <v>1</v>
      </c>
      <c r="F31" s="120" t="s">
        <v>104</v>
      </c>
      <c r="G31" s="133">
        <v>4.84</v>
      </c>
      <c r="H31" s="147" t="s">
        <v>28</v>
      </c>
      <c r="I31" s="165"/>
      <c r="J31" s="128"/>
      <c r="K31" s="115"/>
      <c r="L31" s="113" t="s">
        <v>7</v>
      </c>
      <c r="M31" s="129"/>
      <c r="N31" s="17" t="s">
        <v>7</v>
      </c>
      <c r="O31" s="19" t="s">
        <v>28</v>
      </c>
    </row>
    <row r="32" spans="2:18" ht="25" customHeight="1" x14ac:dyDescent="0.25">
      <c r="B32" s="158" t="s">
        <v>64</v>
      </c>
      <c r="C32" s="167">
        <v>0.69444444444444453</v>
      </c>
      <c r="D32" s="112"/>
      <c r="E32" s="124"/>
      <c r="F32" s="113" t="s">
        <v>7</v>
      </c>
      <c r="G32" s="133"/>
      <c r="H32" s="147" t="s">
        <v>27</v>
      </c>
      <c r="I32" s="161"/>
      <c r="J32" s="115"/>
      <c r="K32" s="113"/>
      <c r="L32" s="113"/>
      <c r="M32" s="130"/>
      <c r="N32" s="133" t="s">
        <v>7</v>
      </c>
      <c r="O32" s="20" t="s">
        <v>27</v>
      </c>
      <c r="R32" s="57" t="s">
        <v>49</v>
      </c>
    </row>
    <row r="33" spans="2:15" ht="25" customHeight="1" x14ac:dyDescent="0.2">
      <c r="B33" s="158"/>
      <c r="C33" s="112"/>
      <c r="D33" s="112"/>
      <c r="E33" s="125" t="s">
        <v>7</v>
      </c>
      <c r="F33" s="113"/>
      <c r="G33" s="133"/>
      <c r="H33" s="147" t="s">
        <v>26</v>
      </c>
      <c r="I33" s="161"/>
      <c r="J33" s="112" t="s">
        <v>7</v>
      </c>
      <c r="K33" s="113"/>
      <c r="L33" s="113" t="s">
        <v>7</v>
      </c>
      <c r="M33" s="130"/>
      <c r="N33" s="133"/>
      <c r="O33" s="20" t="s">
        <v>26</v>
      </c>
    </row>
    <row r="34" spans="2:15" ht="25" customHeight="1" x14ac:dyDescent="0.2">
      <c r="B34" s="158"/>
      <c r="C34" s="112"/>
      <c r="D34" s="112"/>
      <c r="E34" s="124"/>
      <c r="F34" s="113"/>
      <c r="G34" s="135">
        <v>5.5555555555555552E-2</v>
      </c>
      <c r="H34" s="147" t="s">
        <v>25</v>
      </c>
      <c r="I34" s="161"/>
      <c r="J34" s="112"/>
      <c r="K34" s="113" t="s">
        <v>7</v>
      </c>
      <c r="L34" s="113" t="s">
        <v>7</v>
      </c>
      <c r="M34" s="130" t="s">
        <v>7</v>
      </c>
      <c r="N34" s="135">
        <v>5.5555555555555552E-2</v>
      </c>
      <c r="O34" s="20" t="s">
        <v>25</v>
      </c>
    </row>
    <row r="35" spans="2:15" ht="25" customHeight="1" x14ac:dyDescent="0.2">
      <c r="B35" s="158"/>
      <c r="C35" s="112"/>
      <c r="D35" s="112"/>
      <c r="E35" s="124" t="s">
        <v>7</v>
      </c>
      <c r="F35" s="113" t="s">
        <v>7</v>
      </c>
      <c r="G35" s="136">
        <v>0</v>
      </c>
      <c r="H35" s="147" t="s">
        <v>24</v>
      </c>
      <c r="I35" s="161"/>
      <c r="J35" s="112"/>
      <c r="K35" s="113"/>
      <c r="L35" s="113"/>
      <c r="M35" s="130"/>
      <c r="N35" s="136">
        <v>0.2</v>
      </c>
      <c r="O35" s="20" t="s">
        <v>24</v>
      </c>
    </row>
    <row r="36" spans="2:15" ht="25" customHeight="1" thickBot="1" x14ac:dyDescent="0.25">
      <c r="B36" s="164"/>
      <c r="C36" s="148"/>
      <c r="D36" s="148"/>
      <c r="E36" s="149"/>
      <c r="F36" s="150"/>
      <c r="G36" s="36">
        <f>G34*(100%+G35)</f>
        <v>5.5555555555555552E-2</v>
      </c>
      <c r="H36" s="126" t="s">
        <v>23</v>
      </c>
      <c r="I36" s="166"/>
      <c r="J36" s="148" t="s">
        <v>7</v>
      </c>
      <c r="K36" s="150"/>
      <c r="L36" s="150"/>
      <c r="M36" s="151"/>
      <c r="N36" s="36">
        <f>N34*(100%+N35)</f>
        <v>6.6666666666666666E-2</v>
      </c>
      <c r="O36" s="21" t="s">
        <v>23</v>
      </c>
    </row>
    <row r="37" spans="2:15" ht="25" customHeight="1" thickBot="1" x14ac:dyDescent="0.25">
      <c r="B37" s="121"/>
      <c r="C37" s="15"/>
      <c r="D37" s="15"/>
      <c r="E37" s="39"/>
      <c r="F37" s="40"/>
      <c r="G37" s="37"/>
      <c r="H37" s="41"/>
      <c r="I37" s="127"/>
      <c r="J37" s="15"/>
      <c r="K37" s="54"/>
      <c r="L37" s="56"/>
      <c r="M37" s="42"/>
      <c r="N37" s="37"/>
      <c r="O37" s="41"/>
    </row>
    <row r="38" spans="2:15" ht="25" customHeight="1" x14ac:dyDescent="0.2">
      <c r="B38" s="257" t="s">
        <v>22</v>
      </c>
      <c r="C38" s="258"/>
      <c r="D38" s="258"/>
      <c r="E38" s="258"/>
      <c r="F38" s="258"/>
      <c r="G38" s="258"/>
      <c r="H38" s="259"/>
      <c r="I38" s="257" t="s">
        <v>46</v>
      </c>
      <c r="J38" s="258"/>
      <c r="K38" s="258"/>
      <c r="L38" s="258"/>
      <c r="M38" s="258"/>
      <c r="N38" s="258"/>
      <c r="O38" s="259"/>
    </row>
    <row r="39" spans="2:15" ht="25" customHeight="1" x14ac:dyDescent="0.2">
      <c r="B39" s="158" t="s">
        <v>64</v>
      </c>
      <c r="C39" s="131"/>
      <c r="D39" s="112">
        <v>0.47152777777777777</v>
      </c>
      <c r="E39" s="113">
        <v>32</v>
      </c>
      <c r="F39" s="113" t="s">
        <v>104</v>
      </c>
      <c r="G39" s="152"/>
      <c r="H39" s="41"/>
      <c r="I39" s="161" t="s">
        <v>105</v>
      </c>
      <c r="J39" s="131"/>
      <c r="K39" s="112">
        <v>0.60347222222222219</v>
      </c>
      <c r="L39" s="113" t="s">
        <v>7</v>
      </c>
      <c r="M39" s="113" t="s">
        <v>106</v>
      </c>
      <c r="N39" s="139"/>
      <c r="O39" s="7"/>
    </row>
    <row r="40" spans="2:15" ht="25" customHeight="1" x14ac:dyDescent="0.2">
      <c r="B40" s="158" t="s">
        <v>107</v>
      </c>
      <c r="C40" s="112">
        <v>0.4826388888888889</v>
      </c>
      <c r="D40" s="112">
        <v>0.48541666666666666</v>
      </c>
      <c r="E40" s="113" t="s">
        <v>108</v>
      </c>
      <c r="F40" s="113" t="s">
        <v>106</v>
      </c>
      <c r="G40" s="152"/>
      <c r="H40" s="41"/>
      <c r="I40" s="161" t="s">
        <v>107</v>
      </c>
      <c r="J40" s="112">
        <v>0.6166666666666667</v>
      </c>
      <c r="K40" s="112">
        <v>0.62152777777777779</v>
      </c>
      <c r="L40" s="113">
        <v>2</v>
      </c>
      <c r="M40" s="113" t="s">
        <v>104</v>
      </c>
      <c r="N40" s="139"/>
      <c r="O40" s="7"/>
    </row>
    <row r="41" spans="2:15" ht="25" customHeight="1" x14ac:dyDescent="0.2">
      <c r="B41" s="158" t="s">
        <v>105</v>
      </c>
      <c r="C41" s="112">
        <v>0.49791666666666662</v>
      </c>
      <c r="D41" s="112"/>
      <c r="E41" s="113" t="s">
        <v>7</v>
      </c>
      <c r="F41" s="113"/>
      <c r="G41" s="152"/>
      <c r="H41" s="41"/>
      <c r="I41" s="161" t="s">
        <v>64</v>
      </c>
      <c r="J41" s="112">
        <v>0.63194444444444442</v>
      </c>
      <c r="K41" s="112"/>
      <c r="L41" s="113"/>
      <c r="M41" s="113"/>
      <c r="N41" s="139"/>
      <c r="O41" s="7"/>
    </row>
    <row r="42" spans="2:15" ht="25" customHeight="1" thickBot="1" x14ac:dyDescent="0.25">
      <c r="B42" s="158"/>
      <c r="C42" s="112"/>
      <c r="D42" s="112"/>
      <c r="E42" s="113"/>
      <c r="F42" s="113" t="s">
        <v>7</v>
      </c>
      <c r="G42" s="152"/>
      <c r="H42" s="41"/>
      <c r="I42" s="161"/>
      <c r="J42" s="112"/>
      <c r="K42" s="112" t="s">
        <v>7</v>
      </c>
      <c r="L42" s="113" t="s">
        <v>7</v>
      </c>
      <c r="M42" s="113" t="s">
        <v>7</v>
      </c>
      <c r="N42" s="139"/>
      <c r="O42" s="7"/>
    </row>
    <row r="43" spans="2:15" ht="25" customHeight="1" thickBot="1" x14ac:dyDescent="0.25">
      <c r="B43" s="158"/>
      <c r="C43" s="112" t="s">
        <v>7</v>
      </c>
      <c r="D43" s="112"/>
      <c r="E43" s="113" t="s">
        <v>7</v>
      </c>
      <c r="F43" s="113"/>
      <c r="G43" s="152"/>
      <c r="H43" s="41"/>
      <c r="I43" s="161"/>
      <c r="J43" s="112"/>
      <c r="K43" s="112" t="s">
        <v>7</v>
      </c>
      <c r="L43" s="113"/>
      <c r="M43" s="113"/>
      <c r="N43" s="139"/>
      <c r="O43" s="80" t="s">
        <v>61</v>
      </c>
    </row>
    <row r="44" spans="2:15" ht="25" customHeight="1" x14ac:dyDescent="0.2">
      <c r="B44" s="260" t="s">
        <v>109</v>
      </c>
      <c r="C44" s="261"/>
      <c r="D44" s="261"/>
      <c r="E44" s="261"/>
      <c r="F44" s="261"/>
      <c r="G44" s="261"/>
      <c r="H44" s="262"/>
      <c r="I44" s="269" t="s">
        <v>10</v>
      </c>
      <c r="J44" s="270"/>
      <c r="K44" s="270"/>
      <c r="L44" s="270"/>
      <c r="M44" s="270"/>
      <c r="N44" s="270"/>
      <c r="O44" s="271"/>
    </row>
    <row r="45" spans="2:15" ht="25" customHeight="1" x14ac:dyDescent="0.2">
      <c r="B45" s="263"/>
      <c r="C45" s="264"/>
      <c r="D45" s="264"/>
      <c r="E45" s="264"/>
      <c r="F45" s="264"/>
      <c r="G45" s="264"/>
      <c r="H45" s="265"/>
      <c r="I45" s="269"/>
      <c r="J45" s="270"/>
      <c r="K45" s="270"/>
      <c r="L45" s="270"/>
      <c r="M45" s="270"/>
      <c r="N45" s="270"/>
      <c r="O45" s="271"/>
    </row>
    <row r="46" spans="2:15" ht="25" customHeight="1" thickBot="1" x14ac:dyDescent="0.25">
      <c r="B46" s="266"/>
      <c r="C46" s="267"/>
      <c r="D46" s="267"/>
      <c r="E46" s="267"/>
      <c r="F46" s="267"/>
      <c r="G46" s="267"/>
      <c r="H46" s="268"/>
      <c r="I46" s="272"/>
      <c r="J46" s="273"/>
      <c r="K46" s="273"/>
      <c r="L46" s="273"/>
      <c r="M46" s="273"/>
      <c r="N46" s="273"/>
      <c r="O46" s="274"/>
    </row>
    <row r="47" spans="2:15" ht="25" customHeight="1" x14ac:dyDescent="0.2">
      <c r="B47" s="275"/>
      <c r="C47" s="275"/>
      <c r="D47" s="275"/>
      <c r="E47" s="275"/>
      <c r="F47" s="275"/>
      <c r="G47" s="275"/>
      <c r="H47" s="275"/>
      <c r="I47" s="276"/>
      <c r="J47" s="276"/>
      <c r="K47" s="276"/>
      <c r="L47" s="276"/>
      <c r="M47" s="276"/>
      <c r="N47" s="276"/>
    </row>
    <row r="50" spans="2:15" x14ac:dyDescent="0.2">
      <c r="B50" s="57" t="s">
        <v>336</v>
      </c>
    </row>
    <row r="54" spans="2:15" ht="25" customHeight="1" x14ac:dyDescent="0.2">
      <c r="B54" s="9"/>
      <c r="C54" s="2"/>
      <c r="D54" s="2"/>
      <c r="E54" s="2"/>
      <c r="F54" s="2"/>
      <c r="G54" s="16"/>
      <c r="H54" s="1"/>
      <c r="I54" s="9"/>
      <c r="J54" s="1"/>
      <c r="K54" s="16"/>
      <c r="L54" s="16"/>
      <c r="M54" s="2"/>
      <c r="N54" s="23"/>
      <c r="O54" s="1"/>
    </row>
    <row r="55" spans="2:15" ht="25" customHeight="1" x14ac:dyDescent="0.2">
      <c r="B55" s="8"/>
      <c r="C55" s="2"/>
      <c r="D55" s="2"/>
      <c r="E55" s="2"/>
      <c r="F55" s="2"/>
      <c r="G55" s="16"/>
      <c r="H55" s="1"/>
      <c r="I55" s="9"/>
      <c r="J55" s="1"/>
      <c r="K55" s="16"/>
      <c r="L55" s="16"/>
      <c r="M55" s="2"/>
      <c r="N55" s="23"/>
      <c r="O55" s="1"/>
    </row>
    <row r="56" spans="2:15" ht="25" customHeight="1" x14ac:dyDescent="0.2">
      <c r="B56" s="277" t="s">
        <v>20</v>
      </c>
      <c r="C56" s="277"/>
      <c r="D56" s="277"/>
      <c r="E56" s="277"/>
      <c r="F56" s="277"/>
      <c r="G56" s="277"/>
      <c r="H56" s="277"/>
      <c r="I56" s="277"/>
      <c r="J56" s="277"/>
      <c r="K56" s="277"/>
      <c r="L56" s="277"/>
      <c r="M56" s="277"/>
      <c r="N56" s="277"/>
      <c r="O56" s="277"/>
    </row>
    <row r="57" spans="2:15" ht="25" customHeight="1" x14ac:dyDescent="0.2">
      <c r="B57" s="22"/>
      <c r="C57" s="16"/>
      <c r="D57" s="16"/>
      <c r="E57" s="16"/>
      <c r="F57" s="16"/>
      <c r="G57" s="16"/>
      <c r="H57" s="23"/>
      <c r="I57" s="22"/>
      <c r="J57" s="23"/>
      <c r="K57" s="16"/>
      <c r="L57" s="16"/>
      <c r="M57" s="16"/>
      <c r="N57" s="23"/>
      <c r="O57" s="23"/>
    </row>
    <row r="58" spans="2:15" ht="25" customHeight="1" thickBot="1" x14ac:dyDescent="0.25">
      <c r="B58" s="22"/>
      <c r="C58" s="16"/>
      <c r="D58" s="16"/>
      <c r="E58" s="16"/>
      <c r="F58" s="16"/>
      <c r="G58" s="16"/>
      <c r="H58" s="23"/>
      <c r="I58" s="22"/>
      <c r="J58" s="23"/>
      <c r="K58" s="249" t="s">
        <v>47</v>
      </c>
      <c r="L58" s="249"/>
      <c r="M58" s="249"/>
      <c r="N58" s="249"/>
      <c r="O58" s="249"/>
    </row>
    <row r="59" spans="2:15" ht="25" customHeight="1" thickBot="1" x14ac:dyDescent="0.25">
      <c r="B59" s="22" t="s">
        <v>19</v>
      </c>
      <c r="C59" s="278"/>
      <c r="D59" s="279"/>
      <c r="E59" s="279"/>
      <c r="F59" s="279"/>
      <c r="G59" s="279"/>
      <c r="H59" s="279"/>
      <c r="I59" s="280"/>
      <c r="J59" s="24"/>
      <c r="K59" s="24"/>
      <c r="L59" s="24"/>
      <c r="M59" s="25"/>
      <c r="N59" s="24"/>
      <c r="O59" s="24"/>
    </row>
    <row r="60" spans="2:15" ht="25" customHeight="1" thickBot="1" x14ac:dyDescent="0.25">
      <c r="B60" s="22"/>
      <c r="C60" s="281"/>
      <c r="D60" s="282"/>
      <c r="E60" s="282"/>
      <c r="F60" s="282"/>
      <c r="G60" s="282"/>
      <c r="H60" s="282"/>
      <c r="I60" s="283"/>
      <c r="J60" s="24"/>
      <c r="K60" s="24" t="s">
        <v>18</v>
      </c>
      <c r="L60" s="24"/>
      <c r="M60" s="27" t="s">
        <v>7</v>
      </c>
      <c r="N60" s="24"/>
      <c r="O60" s="24"/>
    </row>
    <row r="61" spans="2:15" ht="25" customHeight="1" thickBot="1" x14ac:dyDescent="0.25">
      <c r="B61" s="24"/>
      <c r="C61" s="284"/>
      <c r="D61" s="285"/>
      <c r="E61" s="285"/>
      <c r="F61" s="285"/>
      <c r="G61" s="285"/>
      <c r="H61" s="285"/>
      <c r="I61" s="286"/>
      <c r="J61" s="24"/>
      <c r="K61" s="24"/>
      <c r="L61" s="24"/>
      <c r="M61" s="25"/>
      <c r="N61" s="24"/>
      <c r="O61" s="24"/>
    </row>
    <row r="62" spans="2:15" ht="25" customHeight="1" thickBot="1" x14ac:dyDescent="0.25">
      <c r="B62" s="58"/>
      <c r="C62" s="58"/>
      <c r="D62" s="58"/>
      <c r="E62" s="58"/>
      <c r="F62" s="58"/>
      <c r="H62" s="58"/>
      <c r="I62" s="58"/>
      <c r="J62" s="24"/>
      <c r="K62" s="24" t="s">
        <v>16</v>
      </c>
      <c r="L62" s="24"/>
      <c r="M62" s="27"/>
      <c r="N62" s="24"/>
      <c r="O62" s="24"/>
    </row>
    <row r="63" spans="2:15" ht="25" customHeight="1" thickBot="1" x14ac:dyDescent="0.25">
      <c r="B63" s="58"/>
      <c r="C63" s="287"/>
      <c r="D63" s="288"/>
      <c r="E63" s="288"/>
      <c r="F63" s="288"/>
      <c r="G63" s="288"/>
      <c r="H63" s="288"/>
      <c r="I63" s="289"/>
      <c r="J63" s="24"/>
      <c r="K63" s="24" t="s">
        <v>7</v>
      </c>
      <c r="L63" s="24"/>
      <c r="M63" s="25" t="s">
        <v>7</v>
      </c>
      <c r="N63" s="24"/>
      <c r="O63" s="24"/>
    </row>
    <row r="64" spans="2:15" ht="25" customHeight="1" thickBot="1" x14ac:dyDescent="0.25">
      <c r="B64" s="24" t="s">
        <v>17</v>
      </c>
      <c r="C64" s="290"/>
      <c r="D64" s="291"/>
      <c r="E64" s="291"/>
      <c r="F64" s="291"/>
      <c r="G64" s="291"/>
      <c r="H64" s="291"/>
      <c r="I64" s="292"/>
      <c r="J64" s="24"/>
      <c r="K64" s="24" t="s">
        <v>15</v>
      </c>
      <c r="L64" s="24"/>
      <c r="M64" s="27" t="s">
        <v>7</v>
      </c>
      <c r="N64" s="24"/>
      <c r="O64" s="24"/>
    </row>
    <row r="65" spans="2:15" ht="25" customHeight="1" thickBot="1" x14ac:dyDescent="0.25">
      <c r="B65" s="24"/>
      <c r="C65" s="293"/>
      <c r="D65" s="294"/>
      <c r="E65" s="294"/>
      <c r="F65" s="294"/>
      <c r="G65" s="294"/>
      <c r="H65" s="294"/>
      <c r="I65" s="295"/>
      <c r="J65" s="24"/>
      <c r="K65" s="16"/>
      <c r="L65" s="16"/>
      <c r="M65" s="25"/>
      <c r="N65" s="24"/>
      <c r="O65" s="24"/>
    </row>
    <row r="66" spans="2:15" ht="25" customHeight="1" thickBot="1" x14ac:dyDescent="0.25">
      <c r="B66" s="24"/>
      <c r="C66" s="16"/>
      <c r="D66" s="16"/>
      <c r="E66" s="16"/>
      <c r="F66" s="16"/>
      <c r="G66" s="16"/>
      <c r="H66" s="23"/>
      <c r="I66" s="22"/>
      <c r="J66" s="24"/>
      <c r="K66" s="16" t="s">
        <v>60</v>
      </c>
      <c r="L66" s="16"/>
      <c r="M66" s="27">
        <f>SUM(M60:M65)</f>
        <v>0</v>
      </c>
      <c r="N66" s="24"/>
      <c r="O66" s="24"/>
    </row>
    <row r="67" spans="2:15" ht="25" customHeight="1" x14ac:dyDescent="0.2">
      <c r="B67" s="24" t="s">
        <v>14</v>
      </c>
      <c r="C67" s="278"/>
      <c r="D67" s="279"/>
      <c r="E67" s="279"/>
      <c r="F67" s="279"/>
      <c r="G67" s="279"/>
      <c r="H67" s="279"/>
      <c r="I67" s="280"/>
      <c r="J67" s="24"/>
      <c r="K67" s="16"/>
      <c r="L67" s="16"/>
      <c r="M67" s="25"/>
      <c r="N67" s="24"/>
      <c r="O67" s="24"/>
    </row>
    <row r="68" spans="2:15" ht="25" customHeight="1" x14ac:dyDescent="0.2">
      <c r="B68" s="24"/>
      <c r="C68" s="281"/>
      <c r="D68" s="282"/>
      <c r="E68" s="282"/>
      <c r="F68" s="282"/>
      <c r="G68" s="282"/>
      <c r="H68" s="282"/>
      <c r="I68" s="283"/>
      <c r="J68" s="23"/>
      <c r="L68" s="23"/>
      <c r="M68" s="23"/>
      <c r="N68" s="23"/>
      <c r="O68" s="45"/>
    </row>
    <row r="69" spans="2:15" ht="25" customHeight="1" thickBot="1" x14ac:dyDescent="0.25">
      <c r="B69" s="22"/>
      <c r="C69" s="284"/>
      <c r="D69" s="285"/>
      <c r="E69" s="285"/>
      <c r="F69" s="285"/>
      <c r="G69" s="285"/>
      <c r="H69" s="285"/>
      <c r="I69" s="286"/>
      <c r="J69" s="23"/>
      <c r="K69" s="296" t="s">
        <v>58</v>
      </c>
      <c r="L69" s="296"/>
      <c r="M69" s="296"/>
      <c r="N69" s="296"/>
      <c r="O69" s="296"/>
    </row>
    <row r="70" spans="2:15" ht="25" customHeight="1" thickBot="1" x14ac:dyDescent="0.25">
      <c r="B70" s="58"/>
      <c r="C70" s="26"/>
      <c r="D70" s="26"/>
      <c r="E70" s="26"/>
      <c r="F70" s="26"/>
      <c r="G70" s="26"/>
      <c r="H70" s="26"/>
      <c r="I70" s="26"/>
      <c r="J70" s="23"/>
      <c r="K70" s="16"/>
      <c r="L70" s="16"/>
      <c r="M70" s="45"/>
      <c r="N70" s="45"/>
      <c r="O70" s="45"/>
    </row>
    <row r="71" spans="2:15" ht="25" customHeight="1" x14ac:dyDescent="0.2">
      <c r="B71" s="46" t="s">
        <v>59</v>
      </c>
      <c r="C71" s="297"/>
      <c r="D71" s="298"/>
      <c r="E71" s="298"/>
      <c r="F71" s="298"/>
      <c r="G71" s="298"/>
      <c r="H71" s="298"/>
      <c r="I71" s="299"/>
      <c r="J71" s="23"/>
      <c r="K71" s="306"/>
      <c r="L71" s="307"/>
      <c r="M71" s="307"/>
      <c r="N71" s="307"/>
      <c r="O71" s="308"/>
    </row>
    <row r="72" spans="2:15" ht="25" customHeight="1" x14ac:dyDescent="0.2">
      <c r="B72" s="22"/>
      <c r="C72" s="300"/>
      <c r="D72" s="301"/>
      <c r="E72" s="301"/>
      <c r="F72" s="301"/>
      <c r="G72" s="301"/>
      <c r="H72" s="301"/>
      <c r="I72" s="302"/>
      <c r="J72" s="23"/>
      <c r="K72" s="309"/>
      <c r="L72" s="310"/>
      <c r="M72" s="310"/>
      <c r="N72" s="310"/>
      <c r="O72" s="311"/>
    </row>
    <row r="73" spans="2:15" ht="25" customHeight="1" x14ac:dyDescent="0.2">
      <c r="B73" s="58"/>
      <c r="C73" s="300"/>
      <c r="D73" s="301"/>
      <c r="E73" s="301"/>
      <c r="F73" s="301"/>
      <c r="G73" s="301"/>
      <c r="H73" s="301"/>
      <c r="I73" s="302"/>
      <c r="J73" s="58"/>
      <c r="K73" s="309"/>
      <c r="L73" s="310"/>
      <c r="M73" s="310"/>
      <c r="N73" s="310"/>
      <c r="O73" s="311"/>
    </row>
    <row r="74" spans="2:15" ht="25" customHeight="1" thickBot="1" x14ac:dyDescent="0.25">
      <c r="B74" s="58"/>
      <c r="C74" s="303"/>
      <c r="D74" s="304"/>
      <c r="E74" s="304"/>
      <c r="F74" s="304"/>
      <c r="G74" s="304"/>
      <c r="H74" s="304"/>
      <c r="I74" s="305"/>
      <c r="J74" s="58"/>
      <c r="K74" s="312"/>
      <c r="L74" s="313"/>
      <c r="M74" s="313"/>
      <c r="N74" s="313"/>
      <c r="O74" s="314"/>
    </row>
  </sheetData>
  <mergeCells count="32">
    <mergeCell ref="C59:I61"/>
    <mergeCell ref="C63:I65"/>
    <mergeCell ref="C67:I69"/>
    <mergeCell ref="K69:O69"/>
    <mergeCell ref="C71:I74"/>
    <mergeCell ref="K71:O74"/>
    <mergeCell ref="K58:O58"/>
    <mergeCell ref="B24:H24"/>
    <mergeCell ref="I24:O24"/>
    <mergeCell ref="B25:H26"/>
    <mergeCell ref="I25:O26"/>
    <mergeCell ref="C27:H27"/>
    <mergeCell ref="B38:H38"/>
    <mergeCell ref="I38:O38"/>
    <mergeCell ref="B44:H46"/>
    <mergeCell ref="I44:O46"/>
    <mergeCell ref="B47:H47"/>
    <mergeCell ref="I47:N47"/>
    <mergeCell ref="B56:O56"/>
    <mergeCell ref="B15:H16"/>
    <mergeCell ref="I15:O16"/>
    <mergeCell ref="C17:H17"/>
    <mergeCell ref="J17:N17"/>
    <mergeCell ref="C19:H19"/>
    <mergeCell ref="J19:O19"/>
    <mergeCell ref="B7:H7"/>
    <mergeCell ref="I7:O7"/>
    <mergeCell ref="L2:M2"/>
    <mergeCell ref="N2:O2"/>
    <mergeCell ref="B4:H5"/>
    <mergeCell ref="J4:M4"/>
    <mergeCell ref="N4:O5"/>
  </mergeCells>
  <hyperlinks>
    <hyperlink ref="C17:H17" r:id="rId1" display="2024Erdmannlistein" xr:uid="{9E03429D-BE53-ED47-A20A-7D557E858529}"/>
    <hyperlink ref="J17:N17" r:id="rId2" display="2024 Bremgarten" xr:uid="{00D7407E-15A9-F04F-A0DB-5571AC728578}"/>
  </hyperlinks>
  <pageMargins left="0.7" right="0.7" top="0.78740157499999996" bottom="0.78740157499999996" header="0.3" footer="0.3"/>
  <pageSetup paperSize="9" scale="44" orientation="landscape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7F23BA-E3AD-A947-856C-BD99E55B139C}">
  <sheetPr>
    <pageSetUpPr fitToPage="1"/>
  </sheetPr>
  <dimension ref="B1:R74"/>
  <sheetViews>
    <sheetView topLeftCell="B26" zoomScale="73" zoomScaleNormal="73" workbookViewId="0">
      <selection activeCell="O47" sqref="B1:O47"/>
    </sheetView>
  </sheetViews>
  <sheetFormatPr baseColWidth="10" defaultRowHeight="18" x14ac:dyDescent="0.2"/>
  <cols>
    <col min="1" max="1" width="1" style="57" customWidth="1"/>
    <col min="2" max="2" width="65.5" style="57" customWidth="1"/>
    <col min="3" max="5" width="8.83203125" style="57" customWidth="1"/>
    <col min="6" max="6" width="10.83203125" style="57"/>
    <col min="7" max="7" width="9.1640625" style="58" customWidth="1"/>
    <col min="8" max="8" width="8.83203125" style="57" customWidth="1"/>
    <col min="9" max="9" width="67.1640625" style="57" customWidth="1"/>
    <col min="10" max="10" width="8.83203125" style="57" customWidth="1"/>
    <col min="11" max="12" width="8.83203125" style="58" customWidth="1"/>
    <col min="13" max="13" width="8.83203125" style="57" customWidth="1"/>
    <col min="14" max="14" width="9.1640625" style="58" customWidth="1"/>
    <col min="15" max="15" width="8.6640625" style="57" customWidth="1"/>
    <col min="16" max="16384" width="10.83203125" style="57"/>
  </cols>
  <sheetData>
    <row r="1" spans="2:15" ht="25" customHeight="1" thickBot="1" x14ac:dyDescent="0.25">
      <c r="J1" s="58"/>
    </row>
    <row r="2" spans="2:15" ht="25" customHeight="1" thickBot="1" x14ac:dyDescent="0.3">
      <c r="B2" s="59"/>
      <c r="L2" s="216" t="s">
        <v>13</v>
      </c>
      <c r="M2" s="217"/>
      <c r="N2" s="218">
        <v>45580</v>
      </c>
      <c r="O2" s="219"/>
    </row>
    <row r="3" spans="2:15" ht="25" customHeight="1" thickBot="1" x14ac:dyDescent="0.25"/>
    <row r="4" spans="2:15" ht="25" customHeight="1" x14ac:dyDescent="0.2">
      <c r="B4" s="220" t="s">
        <v>309</v>
      </c>
      <c r="C4" s="221"/>
      <c r="D4" s="221"/>
      <c r="E4" s="221"/>
      <c r="F4" s="221"/>
      <c r="G4" s="221"/>
      <c r="H4" s="221"/>
      <c r="I4" s="106" t="s">
        <v>308</v>
      </c>
      <c r="J4" s="224" t="s">
        <v>310</v>
      </c>
      <c r="K4" s="225"/>
      <c r="L4" s="225"/>
      <c r="M4" s="226"/>
      <c r="N4" s="227">
        <v>6.7023999999999999</v>
      </c>
      <c r="O4" s="228"/>
    </row>
    <row r="5" spans="2:15" ht="25" customHeight="1" thickBot="1" x14ac:dyDescent="0.25">
      <c r="B5" s="222"/>
      <c r="C5" s="223"/>
      <c r="D5" s="223"/>
      <c r="E5" s="223"/>
      <c r="F5" s="223"/>
      <c r="G5" s="223"/>
      <c r="H5" s="223"/>
      <c r="I5" s="107" t="s">
        <v>307</v>
      </c>
      <c r="J5" s="110" t="str">
        <f>HYPERLINK("mailto:"&amp;G5,"Anmeldung")</f>
        <v>Anmeldung</v>
      </c>
      <c r="K5" s="108"/>
      <c r="L5" s="108"/>
      <c r="M5" s="109"/>
      <c r="N5" s="229"/>
      <c r="O5" s="230"/>
    </row>
    <row r="6" spans="2:15" ht="25" customHeight="1" thickBot="1" x14ac:dyDescent="0.25">
      <c r="B6" s="28"/>
      <c r="C6" s="12"/>
      <c r="D6" s="12"/>
      <c r="E6" s="12"/>
      <c r="F6" s="12"/>
      <c r="G6" s="47"/>
      <c r="H6" s="12"/>
      <c r="I6" s="60"/>
      <c r="J6" s="61"/>
      <c r="K6" s="62"/>
      <c r="L6" s="63"/>
      <c r="M6" s="64"/>
      <c r="N6" s="13"/>
      <c r="O6" s="13"/>
    </row>
    <row r="7" spans="2:15" ht="25" customHeight="1" thickBot="1" x14ac:dyDescent="0.25">
      <c r="B7" s="213" t="s">
        <v>36</v>
      </c>
      <c r="C7" s="214"/>
      <c r="D7" s="214"/>
      <c r="E7" s="214"/>
      <c r="F7" s="214"/>
      <c r="G7" s="214"/>
      <c r="H7" s="215"/>
      <c r="I7" s="213" t="s">
        <v>35</v>
      </c>
      <c r="J7" s="214"/>
      <c r="K7" s="214"/>
      <c r="L7" s="214"/>
      <c r="M7" s="214"/>
      <c r="N7" s="214"/>
      <c r="O7" s="215"/>
    </row>
    <row r="8" spans="2:15" ht="25" customHeight="1" thickBot="1" x14ac:dyDescent="0.25">
      <c r="B8" s="44" t="s">
        <v>56</v>
      </c>
      <c r="C8" s="4" t="s">
        <v>34</v>
      </c>
      <c r="D8" s="4" t="s">
        <v>26</v>
      </c>
      <c r="E8" s="4" t="s">
        <v>33</v>
      </c>
      <c r="F8" s="4" t="s">
        <v>40</v>
      </c>
      <c r="G8" s="48" t="s">
        <v>29</v>
      </c>
      <c r="H8" s="6"/>
      <c r="I8" s="44" t="s">
        <v>57</v>
      </c>
      <c r="J8" s="5" t="s">
        <v>34</v>
      </c>
      <c r="K8" s="55" t="s">
        <v>26</v>
      </c>
      <c r="L8" s="55" t="s">
        <v>33</v>
      </c>
      <c r="M8" s="5" t="s">
        <v>40</v>
      </c>
      <c r="N8" s="51" t="s">
        <v>29</v>
      </c>
      <c r="O8" s="10"/>
    </row>
    <row r="9" spans="2:15" ht="25" customHeight="1" x14ac:dyDescent="0.2">
      <c r="B9" s="158" t="s">
        <v>64</v>
      </c>
      <c r="C9" s="111"/>
      <c r="D9" s="112">
        <v>0.32847222222222222</v>
      </c>
      <c r="E9" s="113">
        <v>16</v>
      </c>
      <c r="F9" s="113" t="s">
        <v>144</v>
      </c>
      <c r="G9" s="133">
        <v>10</v>
      </c>
      <c r="H9" s="118" t="s">
        <v>28</v>
      </c>
      <c r="I9" s="161" t="s">
        <v>64</v>
      </c>
      <c r="J9" s="111"/>
      <c r="K9" s="112">
        <v>0.35416666666666669</v>
      </c>
      <c r="L9" s="113">
        <v>15</v>
      </c>
      <c r="M9" s="113" t="s">
        <v>241</v>
      </c>
      <c r="N9" s="119">
        <v>4.68</v>
      </c>
      <c r="O9" s="3" t="s">
        <v>28</v>
      </c>
    </row>
    <row r="10" spans="2:15" ht="25" customHeight="1" x14ac:dyDescent="0.2">
      <c r="B10" s="158" t="s">
        <v>226</v>
      </c>
      <c r="C10" s="112">
        <v>0.3527777777777778</v>
      </c>
      <c r="D10" s="112">
        <v>0.3576388888888889</v>
      </c>
      <c r="E10" s="113" t="s">
        <v>306</v>
      </c>
      <c r="F10" s="113" t="s">
        <v>305</v>
      </c>
      <c r="G10" s="133">
        <v>449</v>
      </c>
      <c r="H10" s="134" t="s">
        <v>27</v>
      </c>
      <c r="I10" s="161" t="s">
        <v>292</v>
      </c>
      <c r="J10" s="112">
        <v>0.3840277777777778</v>
      </c>
      <c r="K10" s="112">
        <v>0.38819444444444445</v>
      </c>
      <c r="L10" s="113">
        <v>5</v>
      </c>
      <c r="M10" s="113" t="s">
        <v>294</v>
      </c>
      <c r="N10" s="133">
        <v>225</v>
      </c>
      <c r="O10" s="3" t="s">
        <v>27</v>
      </c>
    </row>
    <row r="11" spans="2:15" ht="25" customHeight="1" x14ac:dyDescent="0.2">
      <c r="B11" s="158" t="s">
        <v>311</v>
      </c>
      <c r="C11" s="112">
        <v>0.36249999999999999</v>
      </c>
      <c r="D11" s="112" t="s">
        <v>7</v>
      </c>
      <c r="E11" s="114" t="s">
        <v>7</v>
      </c>
      <c r="F11" s="113" t="s">
        <v>7</v>
      </c>
      <c r="G11" s="133">
        <v>179</v>
      </c>
      <c r="H11" s="134" t="s">
        <v>26</v>
      </c>
      <c r="I11" s="161" t="s">
        <v>304</v>
      </c>
      <c r="J11" s="112">
        <v>0.39374999999999999</v>
      </c>
      <c r="K11" s="112">
        <v>0.40416666666666662</v>
      </c>
      <c r="L11" s="113" t="s">
        <v>170</v>
      </c>
      <c r="M11" s="113" t="s">
        <v>293</v>
      </c>
      <c r="N11" s="133">
        <v>257</v>
      </c>
      <c r="O11" s="3" t="s">
        <v>26</v>
      </c>
    </row>
    <row r="12" spans="2:15" ht="25" customHeight="1" x14ac:dyDescent="0.2">
      <c r="B12" s="159"/>
      <c r="C12" s="112" t="s">
        <v>7</v>
      </c>
      <c r="D12" s="112" t="s">
        <v>7</v>
      </c>
      <c r="E12" s="113" t="s">
        <v>7</v>
      </c>
      <c r="F12" s="113"/>
      <c r="G12" s="135">
        <v>0.12222222222222223</v>
      </c>
      <c r="H12" s="134" t="s">
        <v>25</v>
      </c>
      <c r="I12" s="161" t="s">
        <v>312</v>
      </c>
      <c r="J12" s="112">
        <v>0.40902777777777777</v>
      </c>
      <c r="K12" s="112"/>
      <c r="L12" s="113" t="s">
        <v>7</v>
      </c>
      <c r="M12" s="113"/>
      <c r="N12" s="135">
        <v>5.8333333333333327E-2</v>
      </c>
      <c r="O12" s="3" t="s">
        <v>25</v>
      </c>
    </row>
    <row r="13" spans="2:15" ht="25" customHeight="1" x14ac:dyDescent="0.2">
      <c r="B13" s="158"/>
      <c r="C13" s="112"/>
      <c r="D13" s="112"/>
      <c r="E13" s="113"/>
      <c r="F13" s="113"/>
      <c r="G13" s="136">
        <v>0</v>
      </c>
      <c r="H13" s="134" t="s">
        <v>24</v>
      </c>
      <c r="I13" s="161"/>
      <c r="J13" s="112"/>
      <c r="K13" s="112"/>
      <c r="L13" s="113"/>
      <c r="M13" s="113"/>
      <c r="N13" s="136">
        <v>0.2</v>
      </c>
      <c r="O13" s="3" t="s">
        <v>24</v>
      </c>
    </row>
    <row r="14" spans="2:15" ht="25" customHeight="1" thickBot="1" x14ac:dyDescent="0.3">
      <c r="B14" s="160"/>
      <c r="C14" s="115"/>
      <c r="D14" s="116"/>
      <c r="E14" s="117"/>
      <c r="F14" s="117"/>
      <c r="G14" s="135">
        <f>G12*(100%+G13)</f>
        <v>0.12222222222222223</v>
      </c>
      <c r="H14" s="134" t="s">
        <v>23</v>
      </c>
      <c r="I14" s="162"/>
      <c r="J14" s="115"/>
      <c r="K14" s="116"/>
      <c r="L14" s="120"/>
      <c r="M14" s="117"/>
      <c r="N14" s="135">
        <f>N12*(100%+N13)</f>
        <v>6.9999999999999993E-2</v>
      </c>
      <c r="O14" s="3" t="s">
        <v>23</v>
      </c>
    </row>
    <row r="15" spans="2:15" ht="25" customHeight="1" x14ac:dyDescent="0.2">
      <c r="B15" s="231" t="s">
        <v>313</v>
      </c>
      <c r="C15" s="232"/>
      <c r="D15" s="232"/>
      <c r="E15" s="232"/>
      <c r="F15" s="232"/>
      <c r="G15" s="233"/>
      <c r="H15" s="234"/>
      <c r="I15" s="231" t="s">
        <v>314</v>
      </c>
      <c r="J15" s="232"/>
      <c r="K15" s="232"/>
      <c r="L15" s="232"/>
      <c r="M15" s="232"/>
      <c r="N15" s="233"/>
      <c r="O15" s="234"/>
    </row>
    <row r="16" spans="2:15" ht="25" customHeight="1" thickBot="1" x14ac:dyDescent="0.25">
      <c r="B16" s="235"/>
      <c r="C16" s="236"/>
      <c r="D16" s="236"/>
      <c r="E16" s="236"/>
      <c r="F16" s="236"/>
      <c r="G16" s="236"/>
      <c r="H16" s="237"/>
      <c r="I16" s="235"/>
      <c r="J16" s="236"/>
      <c r="K16" s="236"/>
      <c r="L16" s="236"/>
      <c r="M16" s="236"/>
      <c r="N16" s="236"/>
      <c r="O16" s="237"/>
    </row>
    <row r="17" spans="2:18" ht="25" customHeight="1" thickBot="1" x14ac:dyDescent="0.35">
      <c r="B17" s="81" t="s">
        <v>50</v>
      </c>
      <c r="C17" s="317" t="s">
        <v>290</v>
      </c>
      <c r="D17" s="318"/>
      <c r="E17" s="318"/>
      <c r="F17" s="318"/>
      <c r="G17" s="318"/>
      <c r="H17" s="319"/>
      <c r="I17" s="82" t="s">
        <v>51</v>
      </c>
      <c r="J17" s="320" t="s">
        <v>289</v>
      </c>
      <c r="K17" s="321"/>
      <c r="L17" s="321"/>
      <c r="M17" s="321"/>
      <c r="N17" s="322"/>
      <c r="O17" s="65"/>
    </row>
    <row r="18" spans="2:18" ht="25" customHeight="1" thickBot="1" x14ac:dyDescent="0.25">
      <c r="B18" s="66"/>
      <c r="C18" s="67"/>
      <c r="D18" s="67"/>
      <c r="E18" s="67"/>
      <c r="F18" s="67"/>
      <c r="G18" s="68"/>
      <c r="H18" s="67"/>
      <c r="I18" s="69"/>
      <c r="J18" s="70"/>
      <c r="K18" s="71"/>
      <c r="L18" s="71"/>
      <c r="M18" s="70"/>
      <c r="N18" s="71"/>
      <c r="O18" s="72"/>
    </row>
    <row r="19" spans="2:18" ht="25" customHeight="1" thickBot="1" x14ac:dyDescent="0.25">
      <c r="B19" s="85" t="s">
        <v>41</v>
      </c>
      <c r="C19" s="243" cm="1">
        <f t="array" ref="C19">INDEX(C10:C13,COUNT(C10:C13))+G14</f>
        <v>0.48472222222222222</v>
      </c>
      <c r="D19" s="244"/>
      <c r="E19" s="244"/>
      <c r="F19" s="244"/>
      <c r="G19" s="244"/>
      <c r="H19" s="245"/>
      <c r="I19" s="86" t="s">
        <v>41</v>
      </c>
      <c r="J19" s="246" cm="1">
        <f t="array" ref="J19">INDEX(J10:J13,COUNT(J10:J13))+N14</f>
        <v>0.47902777777777777</v>
      </c>
      <c r="K19" s="247"/>
      <c r="L19" s="247"/>
      <c r="M19" s="247"/>
      <c r="N19" s="247"/>
      <c r="O19" s="248"/>
    </row>
    <row r="20" spans="2:18" ht="25" customHeight="1" thickBot="1" x14ac:dyDescent="0.25">
      <c r="B20" s="29"/>
      <c r="C20" s="31"/>
      <c r="D20" s="31"/>
      <c r="E20" s="31"/>
      <c r="F20" s="31"/>
      <c r="G20" s="49"/>
      <c r="H20" s="31"/>
      <c r="I20" s="30"/>
      <c r="J20" s="14"/>
      <c r="K20" s="52"/>
      <c r="L20" s="52"/>
      <c r="M20" s="14"/>
      <c r="N20" s="52"/>
      <c r="O20" s="14"/>
    </row>
    <row r="21" spans="2:18" ht="25" customHeight="1" x14ac:dyDescent="0.2">
      <c r="B21" s="87" t="s">
        <v>42</v>
      </c>
      <c r="C21" s="104">
        <v>0.5</v>
      </c>
      <c r="D21" s="89" t="s">
        <v>303</v>
      </c>
      <c r="E21" s="90"/>
      <c r="F21" s="90"/>
      <c r="G21" s="90"/>
      <c r="H21" s="91"/>
      <c r="I21" s="92" t="s">
        <v>315</v>
      </c>
      <c r="J21" s="93"/>
      <c r="K21" s="93"/>
      <c r="L21" s="93"/>
      <c r="M21" s="93"/>
      <c r="N21" s="93"/>
      <c r="O21" s="94"/>
    </row>
    <row r="22" spans="2:18" ht="25" customHeight="1" thickBot="1" x14ac:dyDescent="0.25">
      <c r="B22" s="88" t="s">
        <v>43</v>
      </c>
      <c r="C22" s="105">
        <v>0.58333333333333337</v>
      </c>
      <c r="D22" s="95" t="s">
        <v>302</v>
      </c>
      <c r="E22" s="96"/>
      <c r="F22" s="96"/>
      <c r="G22" s="96"/>
      <c r="H22" s="97"/>
      <c r="I22" s="98" t="s">
        <v>301</v>
      </c>
      <c r="J22" s="99"/>
      <c r="K22" s="99"/>
      <c r="L22" s="99"/>
      <c r="M22" s="99"/>
      <c r="N22" s="99"/>
      <c r="O22" s="100"/>
    </row>
    <row r="23" spans="2:18" ht="25" customHeight="1" thickBot="1" x14ac:dyDescent="0.25">
      <c r="B23" s="153"/>
      <c r="C23" s="32"/>
      <c r="D23" s="33"/>
      <c r="E23" s="33"/>
      <c r="F23" s="33"/>
      <c r="G23" s="50"/>
      <c r="H23" s="33"/>
      <c r="I23" s="11"/>
      <c r="J23" s="11"/>
      <c r="K23" s="53"/>
      <c r="L23" s="53"/>
      <c r="M23" s="11"/>
      <c r="N23" s="53"/>
      <c r="O23" s="38"/>
    </row>
    <row r="24" spans="2:18" ht="25" customHeight="1" thickBot="1" x14ac:dyDescent="0.25">
      <c r="B24" s="250" t="s">
        <v>31</v>
      </c>
      <c r="C24" s="251"/>
      <c r="D24" s="251"/>
      <c r="E24" s="251"/>
      <c r="F24" s="251"/>
      <c r="G24" s="251"/>
      <c r="H24" s="252"/>
      <c r="I24" s="250" t="s">
        <v>30</v>
      </c>
      <c r="J24" s="251"/>
      <c r="K24" s="251"/>
      <c r="L24" s="251"/>
      <c r="M24" s="251"/>
      <c r="N24" s="251"/>
      <c r="O24" s="252"/>
    </row>
    <row r="25" spans="2:18" ht="25" customHeight="1" x14ac:dyDescent="0.2">
      <c r="B25" s="253" t="s">
        <v>316</v>
      </c>
      <c r="C25" s="233"/>
      <c r="D25" s="233"/>
      <c r="E25" s="233"/>
      <c r="F25" s="233"/>
      <c r="G25" s="233"/>
      <c r="H25" s="234"/>
      <c r="I25" s="253" t="s">
        <v>102</v>
      </c>
      <c r="J25" s="233"/>
      <c r="K25" s="233"/>
      <c r="L25" s="233"/>
      <c r="M25" s="233"/>
      <c r="N25" s="233"/>
      <c r="O25" s="234"/>
    </row>
    <row r="26" spans="2:18" ht="25" customHeight="1" thickBot="1" x14ac:dyDescent="0.25">
      <c r="B26" s="235"/>
      <c r="C26" s="236"/>
      <c r="D26" s="236"/>
      <c r="E26" s="236"/>
      <c r="F26" s="236"/>
      <c r="G26" s="236"/>
      <c r="H26" s="237"/>
      <c r="I26" s="235"/>
      <c r="J26" s="236"/>
      <c r="K26" s="236"/>
      <c r="L26" s="236"/>
      <c r="M26" s="236"/>
      <c r="N26" s="236"/>
      <c r="O26" s="237"/>
    </row>
    <row r="27" spans="2:18" ht="25" customHeight="1" thickBot="1" x14ac:dyDescent="0.25">
      <c r="B27" s="101" t="s">
        <v>52</v>
      </c>
      <c r="C27" s="254"/>
      <c r="D27" s="255"/>
      <c r="E27" s="255"/>
      <c r="F27" s="255"/>
      <c r="G27" s="255"/>
      <c r="H27" s="256"/>
      <c r="I27" s="102" t="s">
        <v>53</v>
      </c>
      <c r="J27" s="83"/>
      <c r="K27" s="84"/>
      <c r="L27" s="84"/>
      <c r="M27" s="84"/>
      <c r="N27" s="84"/>
      <c r="O27" s="103"/>
    </row>
    <row r="28" spans="2:18" ht="25" customHeight="1" x14ac:dyDescent="0.2">
      <c r="B28" s="137" t="s">
        <v>44</v>
      </c>
      <c r="C28" s="138" t="s">
        <v>48</v>
      </c>
      <c r="D28" s="154">
        <f>C22 +G36</f>
        <v>0.60972222222222228</v>
      </c>
      <c r="E28" s="73"/>
      <c r="F28" s="73"/>
      <c r="H28" s="156"/>
      <c r="I28" s="140" t="s">
        <v>45</v>
      </c>
      <c r="J28" s="141" t="s">
        <v>48</v>
      </c>
      <c r="K28" s="155">
        <f>C22+N36</f>
        <v>0.61499999999999999</v>
      </c>
      <c r="L28" s="23"/>
      <c r="M28" s="23"/>
      <c r="O28" s="142"/>
    </row>
    <row r="29" spans="2:18" ht="25" customHeight="1" thickBot="1" x14ac:dyDescent="0.25">
      <c r="B29" s="143"/>
      <c r="C29" s="144"/>
      <c r="D29" s="145"/>
      <c r="E29" s="73"/>
      <c r="F29" s="73"/>
      <c r="H29" s="157"/>
      <c r="I29" s="139"/>
      <c r="J29" s="37"/>
      <c r="K29" s="146"/>
      <c r="L29" s="23"/>
      <c r="M29" s="23"/>
      <c r="O29" s="142"/>
    </row>
    <row r="30" spans="2:18" ht="25" customHeight="1" thickBot="1" x14ac:dyDescent="0.25">
      <c r="B30" s="34" t="s">
        <v>54</v>
      </c>
      <c r="C30" s="74"/>
      <c r="D30" s="132" t="s">
        <v>7</v>
      </c>
      <c r="E30" s="74"/>
      <c r="F30" s="74"/>
      <c r="G30" s="35" t="s">
        <v>29</v>
      </c>
      <c r="H30" s="19"/>
      <c r="I30" s="43" t="s">
        <v>55</v>
      </c>
      <c r="J30" s="75"/>
      <c r="K30" s="76"/>
      <c r="L30" s="77"/>
      <c r="M30" s="78"/>
      <c r="N30" s="18" t="s">
        <v>29</v>
      </c>
      <c r="O30" s="79"/>
    </row>
    <row r="31" spans="2:18" ht="25" customHeight="1" x14ac:dyDescent="0.25">
      <c r="B31" s="184" t="s">
        <v>300</v>
      </c>
      <c r="C31" s="122"/>
      <c r="D31" s="115"/>
      <c r="E31" s="123"/>
      <c r="F31" s="120"/>
      <c r="G31" s="133">
        <v>2.4700000000000002</v>
      </c>
      <c r="H31" s="147" t="s">
        <v>28</v>
      </c>
      <c r="I31" s="185" t="s">
        <v>317</v>
      </c>
      <c r="J31" s="128"/>
      <c r="K31" s="115"/>
      <c r="L31" s="113" t="s">
        <v>7</v>
      </c>
      <c r="M31" s="129"/>
      <c r="N31" s="17" t="s">
        <v>7</v>
      </c>
      <c r="O31" s="19" t="s">
        <v>28</v>
      </c>
    </row>
    <row r="32" spans="2:18" ht="25" customHeight="1" x14ac:dyDescent="0.25">
      <c r="B32" s="158" t="s">
        <v>291</v>
      </c>
      <c r="C32" s="115"/>
      <c r="D32" s="112">
        <v>0.59444444444444444</v>
      </c>
      <c r="E32" s="124"/>
      <c r="F32" s="113" t="s">
        <v>293</v>
      </c>
      <c r="G32" s="133">
        <v>51</v>
      </c>
      <c r="H32" s="147" t="s">
        <v>27</v>
      </c>
      <c r="I32" s="161" t="s">
        <v>299</v>
      </c>
      <c r="J32" s="115"/>
      <c r="K32" s="112">
        <v>0.64027777777777783</v>
      </c>
      <c r="L32" s="113"/>
      <c r="M32" s="130" t="s">
        <v>297</v>
      </c>
      <c r="N32" s="133" t="s">
        <v>7</v>
      </c>
      <c r="O32" s="20" t="s">
        <v>27</v>
      </c>
      <c r="R32" s="57" t="s">
        <v>49</v>
      </c>
    </row>
    <row r="33" spans="2:15" ht="25" customHeight="1" x14ac:dyDescent="0.2">
      <c r="B33" s="158" t="s">
        <v>298</v>
      </c>
      <c r="C33" s="112">
        <v>0.6</v>
      </c>
      <c r="D33" s="112">
        <v>0.60486111111111118</v>
      </c>
      <c r="E33" s="125" t="s">
        <v>7</v>
      </c>
      <c r="F33" s="113" t="s">
        <v>297</v>
      </c>
      <c r="G33" s="133">
        <v>88</v>
      </c>
      <c r="H33" s="147" t="s">
        <v>26</v>
      </c>
      <c r="I33" s="161" t="s">
        <v>295</v>
      </c>
      <c r="J33" s="112">
        <v>0.6020833333333333</v>
      </c>
      <c r="K33" s="112">
        <v>0.60555555555555551</v>
      </c>
      <c r="L33" s="113">
        <v>2</v>
      </c>
      <c r="M33" s="130" t="s">
        <v>294</v>
      </c>
      <c r="N33" s="133"/>
      <c r="O33" s="20" t="s">
        <v>26</v>
      </c>
    </row>
    <row r="34" spans="2:15" ht="25" customHeight="1" x14ac:dyDescent="0.2">
      <c r="B34" s="158" t="s">
        <v>296</v>
      </c>
      <c r="C34" s="112">
        <v>0.60763888888888895</v>
      </c>
      <c r="D34" s="112"/>
      <c r="E34" s="124"/>
      <c r="F34" s="113"/>
      <c r="G34" s="135">
        <v>2.6388888888888889E-2</v>
      </c>
      <c r="H34" s="147" t="s">
        <v>25</v>
      </c>
      <c r="I34" s="161" t="s">
        <v>292</v>
      </c>
      <c r="J34" s="112">
        <v>0.61111111111111105</v>
      </c>
      <c r="K34" s="112">
        <v>0.61527777777777781</v>
      </c>
      <c r="L34" s="113">
        <v>3</v>
      </c>
      <c r="M34" s="130" t="s">
        <v>241</v>
      </c>
      <c r="N34" s="135">
        <v>2.6388888888888889E-2</v>
      </c>
      <c r="O34" s="20" t="s">
        <v>25</v>
      </c>
    </row>
    <row r="35" spans="2:15" ht="25" customHeight="1" x14ac:dyDescent="0.2">
      <c r="B35" s="158"/>
      <c r="C35" s="112"/>
      <c r="D35" s="112"/>
      <c r="E35" s="124" t="s">
        <v>7</v>
      </c>
      <c r="F35" s="113" t="s">
        <v>7</v>
      </c>
      <c r="G35" s="136">
        <v>0</v>
      </c>
      <c r="H35" s="147" t="s">
        <v>24</v>
      </c>
      <c r="I35" s="161" t="s">
        <v>64</v>
      </c>
      <c r="J35" s="112">
        <v>0.6875</v>
      </c>
      <c r="K35" s="113"/>
      <c r="L35" s="113"/>
      <c r="M35" s="130"/>
      <c r="N35" s="136">
        <v>0.2</v>
      </c>
      <c r="O35" s="20" t="s">
        <v>24</v>
      </c>
    </row>
    <row r="36" spans="2:15" ht="25" customHeight="1" thickBot="1" x14ac:dyDescent="0.25">
      <c r="B36" s="164"/>
      <c r="C36" s="148"/>
      <c r="D36" s="148"/>
      <c r="E36" s="149"/>
      <c r="F36" s="150"/>
      <c r="G36" s="36">
        <f>G34*(100%+G35)</f>
        <v>2.6388888888888889E-2</v>
      </c>
      <c r="H36" s="126" t="s">
        <v>23</v>
      </c>
      <c r="I36" s="166"/>
      <c r="J36" s="148" t="s">
        <v>7</v>
      </c>
      <c r="K36" s="150"/>
      <c r="L36" s="150"/>
      <c r="M36" s="151"/>
      <c r="N36" s="36">
        <f>N34*(100%+N35)</f>
        <v>3.1666666666666662E-2</v>
      </c>
      <c r="O36" s="21" t="s">
        <v>23</v>
      </c>
    </row>
    <row r="37" spans="2:15" ht="25" customHeight="1" thickBot="1" x14ac:dyDescent="0.25">
      <c r="B37" s="121"/>
      <c r="C37" s="15"/>
      <c r="D37" s="15"/>
      <c r="E37" s="39"/>
      <c r="F37" s="40"/>
      <c r="G37" s="37"/>
      <c r="H37" s="41"/>
      <c r="I37" s="127"/>
      <c r="J37" s="15"/>
      <c r="K37" s="54"/>
      <c r="L37" s="56"/>
      <c r="M37" s="42"/>
      <c r="N37" s="37"/>
      <c r="O37" s="41"/>
    </row>
    <row r="38" spans="2:15" ht="25" customHeight="1" x14ac:dyDescent="0.2">
      <c r="B38" s="257" t="s">
        <v>22</v>
      </c>
      <c r="C38" s="258"/>
      <c r="D38" s="258"/>
      <c r="E38" s="258"/>
      <c r="F38" s="258"/>
      <c r="G38" s="258"/>
      <c r="H38" s="259"/>
      <c r="I38" s="257" t="s">
        <v>46</v>
      </c>
      <c r="J38" s="258"/>
      <c r="K38" s="258"/>
      <c r="L38" s="258"/>
      <c r="M38" s="258"/>
      <c r="N38" s="258"/>
      <c r="O38" s="259"/>
    </row>
    <row r="39" spans="2:15" ht="25" customHeight="1" x14ac:dyDescent="0.2">
      <c r="B39" s="158" t="s">
        <v>64</v>
      </c>
      <c r="C39" s="131"/>
      <c r="D39" s="112">
        <v>0.4375</v>
      </c>
      <c r="E39" s="113">
        <v>16</v>
      </c>
      <c r="F39" s="113" t="s">
        <v>241</v>
      </c>
      <c r="G39" s="152"/>
      <c r="H39" s="41"/>
      <c r="I39" s="161" t="s">
        <v>291</v>
      </c>
      <c r="J39" s="131"/>
      <c r="K39" s="112">
        <v>0.59444444444444444</v>
      </c>
      <c r="L39" s="113" t="s">
        <v>7</v>
      </c>
      <c r="M39" s="113" t="s">
        <v>293</v>
      </c>
      <c r="N39" s="139"/>
      <c r="O39" s="7"/>
    </row>
    <row r="40" spans="2:15" ht="25" customHeight="1" x14ac:dyDescent="0.2">
      <c r="B40" s="158" t="s">
        <v>292</v>
      </c>
      <c r="C40" s="112">
        <v>0.46736111111111112</v>
      </c>
      <c r="D40" s="112">
        <v>0.47152777777777777</v>
      </c>
      <c r="E40" s="113">
        <v>5</v>
      </c>
      <c r="F40" s="113" t="s">
        <v>294</v>
      </c>
      <c r="G40" s="152"/>
      <c r="H40" s="41"/>
      <c r="I40" s="161" t="s">
        <v>295</v>
      </c>
      <c r="J40" s="112">
        <v>0.6020833333333333</v>
      </c>
      <c r="K40" s="112">
        <v>0.60555555555555551</v>
      </c>
      <c r="L40" s="113">
        <v>2</v>
      </c>
      <c r="M40" s="113" t="s">
        <v>294</v>
      </c>
      <c r="N40" s="139"/>
      <c r="O40" s="7"/>
    </row>
    <row r="41" spans="2:15" ht="25" customHeight="1" x14ac:dyDescent="0.2">
      <c r="B41" s="158" t="s">
        <v>304</v>
      </c>
      <c r="C41" s="112">
        <v>0.4770833333333333</v>
      </c>
      <c r="D41" s="112">
        <v>0.48749999999999999</v>
      </c>
      <c r="E41" s="113" t="s">
        <v>170</v>
      </c>
      <c r="F41" s="113" t="s">
        <v>293</v>
      </c>
      <c r="G41" s="152"/>
      <c r="H41" s="41"/>
      <c r="I41" s="161" t="s">
        <v>292</v>
      </c>
      <c r="J41" s="112">
        <v>0.61111111111111105</v>
      </c>
      <c r="K41" s="112">
        <v>0.61527777777777781</v>
      </c>
      <c r="L41" s="113">
        <v>3</v>
      </c>
      <c r="M41" s="113" t="s">
        <v>241</v>
      </c>
      <c r="N41" s="139"/>
      <c r="O41" s="7"/>
    </row>
    <row r="42" spans="2:15" ht="25" customHeight="1" thickBot="1" x14ac:dyDescent="0.25">
      <c r="B42" s="158" t="s">
        <v>291</v>
      </c>
      <c r="C42" s="112">
        <v>0.49513888888888885</v>
      </c>
      <c r="D42" s="112"/>
      <c r="E42" s="113"/>
      <c r="F42" s="113" t="s">
        <v>7</v>
      </c>
      <c r="G42" s="152"/>
      <c r="H42" s="41"/>
      <c r="I42" s="161" t="s">
        <v>64</v>
      </c>
      <c r="J42" s="112">
        <v>0.64583333333333337</v>
      </c>
      <c r="K42" s="112" t="s">
        <v>7</v>
      </c>
      <c r="L42" s="113" t="s">
        <v>7</v>
      </c>
      <c r="M42" s="113" t="s">
        <v>7</v>
      </c>
      <c r="N42" s="139"/>
      <c r="O42" s="7"/>
    </row>
    <row r="43" spans="2:15" ht="25" customHeight="1" thickBot="1" x14ac:dyDescent="0.25">
      <c r="B43" s="158"/>
      <c r="C43" s="112" t="s">
        <v>7</v>
      </c>
      <c r="D43" s="112"/>
      <c r="E43" s="113" t="s">
        <v>7</v>
      </c>
      <c r="F43" s="113"/>
      <c r="G43" s="152"/>
      <c r="H43" s="41"/>
      <c r="I43" s="161"/>
      <c r="J43" s="112"/>
      <c r="K43" s="112" t="s">
        <v>7</v>
      </c>
      <c r="L43" s="113"/>
      <c r="M43" s="113"/>
      <c r="N43" s="139"/>
      <c r="O43" s="80" t="s">
        <v>61</v>
      </c>
    </row>
    <row r="44" spans="2:15" ht="25" customHeight="1" x14ac:dyDescent="0.2">
      <c r="B44" s="260" t="s">
        <v>318</v>
      </c>
      <c r="C44" s="261"/>
      <c r="D44" s="261"/>
      <c r="E44" s="261"/>
      <c r="F44" s="261"/>
      <c r="G44" s="261"/>
      <c r="H44" s="262"/>
      <c r="I44" s="269" t="s">
        <v>319</v>
      </c>
      <c r="J44" s="270"/>
      <c r="K44" s="270"/>
      <c r="L44" s="270"/>
      <c r="M44" s="270"/>
      <c r="N44" s="270"/>
      <c r="O44" s="271"/>
    </row>
    <row r="45" spans="2:15" ht="25" customHeight="1" x14ac:dyDescent="0.2">
      <c r="B45" s="263"/>
      <c r="C45" s="264"/>
      <c r="D45" s="264"/>
      <c r="E45" s="264"/>
      <c r="F45" s="264"/>
      <c r="G45" s="264"/>
      <c r="H45" s="265"/>
      <c r="I45" s="269"/>
      <c r="J45" s="270"/>
      <c r="K45" s="270"/>
      <c r="L45" s="270"/>
      <c r="M45" s="270"/>
      <c r="N45" s="270"/>
      <c r="O45" s="271"/>
    </row>
    <row r="46" spans="2:15" ht="25" customHeight="1" thickBot="1" x14ac:dyDescent="0.25">
      <c r="B46" s="266"/>
      <c r="C46" s="267"/>
      <c r="D46" s="267"/>
      <c r="E46" s="267"/>
      <c r="F46" s="267"/>
      <c r="G46" s="267"/>
      <c r="H46" s="268"/>
      <c r="I46" s="272"/>
      <c r="J46" s="273"/>
      <c r="K46" s="273"/>
      <c r="L46" s="273"/>
      <c r="M46" s="273"/>
      <c r="N46" s="273"/>
      <c r="O46" s="274"/>
    </row>
    <row r="47" spans="2:15" ht="25" customHeight="1" x14ac:dyDescent="0.2">
      <c r="B47" s="275"/>
      <c r="C47" s="275"/>
      <c r="D47" s="275"/>
      <c r="E47" s="275"/>
      <c r="F47" s="275"/>
      <c r="G47" s="275"/>
      <c r="H47" s="275"/>
      <c r="I47" s="276"/>
      <c r="J47" s="276"/>
      <c r="K47" s="276"/>
      <c r="L47" s="276"/>
      <c r="M47" s="276"/>
      <c r="N47" s="276"/>
    </row>
    <row r="50" spans="2:15" x14ac:dyDescent="0.2">
      <c r="B50" s="57" t="s">
        <v>336</v>
      </c>
    </row>
    <row r="54" spans="2:15" ht="25" customHeight="1" x14ac:dyDescent="0.2">
      <c r="B54" s="9"/>
      <c r="C54" s="2"/>
      <c r="D54" s="2"/>
      <c r="E54" s="2"/>
      <c r="F54" s="2"/>
      <c r="G54" s="16"/>
      <c r="H54" s="1"/>
      <c r="I54" s="9"/>
      <c r="J54" s="1"/>
      <c r="K54" s="16"/>
      <c r="L54" s="16"/>
      <c r="M54" s="2"/>
      <c r="N54" s="23"/>
      <c r="O54" s="1"/>
    </row>
    <row r="55" spans="2:15" ht="25" customHeight="1" x14ac:dyDescent="0.2">
      <c r="B55" s="8"/>
      <c r="C55" s="2"/>
      <c r="D55" s="2"/>
      <c r="E55" s="2"/>
      <c r="F55" s="2"/>
      <c r="G55" s="16"/>
      <c r="H55" s="1"/>
      <c r="I55" s="9"/>
      <c r="J55" s="1"/>
      <c r="K55" s="16"/>
      <c r="L55" s="16"/>
      <c r="M55" s="2"/>
      <c r="N55" s="23"/>
      <c r="O55" s="1"/>
    </row>
    <row r="56" spans="2:15" ht="25" customHeight="1" x14ac:dyDescent="0.2">
      <c r="B56" s="277" t="s">
        <v>20</v>
      </c>
      <c r="C56" s="277"/>
      <c r="D56" s="277"/>
      <c r="E56" s="277"/>
      <c r="F56" s="277"/>
      <c r="G56" s="277"/>
      <c r="H56" s="277"/>
      <c r="I56" s="277"/>
      <c r="J56" s="277"/>
      <c r="K56" s="277"/>
      <c r="L56" s="277"/>
      <c r="M56" s="277"/>
      <c r="N56" s="277"/>
      <c r="O56" s="277"/>
    </row>
    <row r="57" spans="2:15" ht="25" customHeight="1" x14ac:dyDescent="0.2">
      <c r="B57" s="22"/>
      <c r="C57" s="16"/>
      <c r="D57" s="16"/>
      <c r="E57" s="16"/>
      <c r="F57" s="16"/>
      <c r="G57" s="16"/>
      <c r="H57" s="23"/>
      <c r="I57" s="22"/>
      <c r="J57" s="23"/>
      <c r="K57" s="16"/>
      <c r="L57" s="16"/>
      <c r="M57" s="16"/>
      <c r="N57" s="23"/>
      <c r="O57" s="23"/>
    </row>
    <row r="58" spans="2:15" ht="25" customHeight="1" thickBot="1" x14ac:dyDescent="0.25">
      <c r="B58" s="22"/>
      <c r="C58" s="16"/>
      <c r="D58" s="16"/>
      <c r="E58" s="16"/>
      <c r="F58" s="16"/>
      <c r="G58" s="16"/>
      <c r="H58" s="23"/>
      <c r="I58" s="22"/>
      <c r="J58" s="23"/>
      <c r="K58" s="249" t="s">
        <v>47</v>
      </c>
      <c r="L58" s="249"/>
      <c r="M58" s="249"/>
      <c r="N58" s="249"/>
      <c r="O58" s="249"/>
    </row>
    <row r="59" spans="2:15" ht="25" customHeight="1" thickBot="1" x14ac:dyDescent="0.25">
      <c r="B59" s="22" t="s">
        <v>19</v>
      </c>
      <c r="C59" s="278"/>
      <c r="D59" s="279"/>
      <c r="E59" s="279"/>
      <c r="F59" s="279"/>
      <c r="G59" s="279"/>
      <c r="H59" s="279"/>
      <c r="I59" s="280"/>
      <c r="J59" s="24"/>
      <c r="K59" s="24"/>
      <c r="L59" s="24"/>
      <c r="M59" s="25"/>
      <c r="N59" s="24"/>
      <c r="O59" s="24"/>
    </row>
    <row r="60" spans="2:15" ht="25" customHeight="1" thickBot="1" x14ac:dyDescent="0.25">
      <c r="B60" s="22"/>
      <c r="C60" s="281"/>
      <c r="D60" s="282"/>
      <c r="E60" s="282"/>
      <c r="F60" s="282"/>
      <c r="G60" s="282"/>
      <c r="H60" s="282"/>
      <c r="I60" s="283"/>
      <c r="J60" s="24"/>
      <c r="K60" s="24" t="s">
        <v>18</v>
      </c>
      <c r="L60" s="24"/>
      <c r="M60" s="27" t="s">
        <v>7</v>
      </c>
      <c r="N60" s="24"/>
      <c r="O60" s="24"/>
    </row>
    <row r="61" spans="2:15" ht="25" customHeight="1" thickBot="1" x14ac:dyDescent="0.25">
      <c r="B61" s="24"/>
      <c r="C61" s="284"/>
      <c r="D61" s="285"/>
      <c r="E61" s="285"/>
      <c r="F61" s="285"/>
      <c r="G61" s="285"/>
      <c r="H61" s="285"/>
      <c r="I61" s="286"/>
      <c r="J61" s="24"/>
      <c r="K61" s="24"/>
      <c r="L61" s="24"/>
      <c r="M61" s="25"/>
      <c r="N61" s="24"/>
      <c r="O61" s="24"/>
    </row>
    <row r="62" spans="2:15" ht="25" customHeight="1" thickBot="1" x14ac:dyDescent="0.25">
      <c r="B62" s="58"/>
      <c r="C62" s="58"/>
      <c r="D62" s="58"/>
      <c r="E62" s="58"/>
      <c r="F62" s="58"/>
      <c r="H62" s="58"/>
      <c r="I62" s="58"/>
      <c r="J62" s="24"/>
      <c r="K62" s="24" t="s">
        <v>16</v>
      </c>
      <c r="L62" s="24"/>
      <c r="M62" s="27"/>
      <c r="N62" s="24"/>
      <c r="O62" s="24"/>
    </row>
    <row r="63" spans="2:15" ht="25" customHeight="1" thickBot="1" x14ac:dyDescent="0.25">
      <c r="B63" s="58"/>
      <c r="C63" s="287"/>
      <c r="D63" s="288"/>
      <c r="E63" s="288"/>
      <c r="F63" s="288"/>
      <c r="G63" s="288"/>
      <c r="H63" s="288"/>
      <c r="I63" s="289"/>
      <c r="J63" s="24"/>
      <c r="K63" s="24" t="s">
        <v>7</v>
      </c>
      <c r="L63" s="24"/>
      <c r="M63" s="25" t="s">
        <v>7</v>
      </c>
      <c r="N63" s="24"/>
      <c r="O63" s="24"/>
    </row>
    <row r="64" spans="2:15" ht="25" customHeight="1" thickBot="1" x14ac:dyDescent="0.25">
      <c r="B64" s="24" t="s">
        <v>17</v>
      </c>
      <c r="C64" s="290"/>
      <c r="D64" s="291"/>
      <c r="E64" s="291"/>
      <c r="F64" s="291"/>
      <c r="G64" s="291"/>
      <c r="H64" s="291"/>
      <c r="I64" s="292"/>
      <c r="J64" s="24"/>
      <c r="K64" s="24" t="s">
        <v>15</v>
      </c>
      <c r="L64" s="24"/>
      <c r="M64" s="27" t="s">
        <v>7</v>
      </c>
      <c r="N64" s="24"/>
      <c r="O64" s="24"/>
    </row>
    <row r="65" spans="2:15" ht="25" customHeight="1" thickBot="1" x14ac:dyDescent="0.25">
      <c r="B65" s="24"/>
      <c r="C65" s="293"/>
      <c r="D65" s="294"/>
      <c r="E65" s="294"/>
      <c r="F65" s="294"/>
      <c r="G65" s="294"/>
      <c r="H65" s="294"/>
      <c r="I65" s="295"/>
      <c r="J65" s="24"/>
      <c r="K65" s="16"/>
      <c r="L65" s="16"/>
      <c r="M65" s="25"/>
      <c r="N65" s="24"/>
      <c r="O65" s="24"/>
    </row>
    <row r="66" spans="2:15" ht="25" customHeight="1" thickBot="1" x14ac:dyDescent="0.25">
      <c r="B66" s="24"/>
      <c r="C66" s="16"/>
      <c r="D66" s="16"/>
      <c r="E66" s="16"/>
      <c r="F66" s="16"/>
      <c r="G66" s="16"/>
      <c r="H66" s="23"/>
      <c r="I66" s="22"/>
      <c r="J66" s="24"/>
      <c r="K66" s="16" t="s">
        <v>60</v>
      </c>
      <c r="L66" s="16"/>
      <c r="M66" s="27">
        <f>SUM(M60:M65)</f>
        <v>0</v>
      </c>
      <c r="N66" s="24"/>
      <c r="O66" s="24"/>
    </row>
    <row r="67" spans="2:15" ht="25" customHeight="1" x14ac:dyDescent="0.2">
      <c r="B67" s="24" t="s">
        <v>14</v>
      </c>
      <c r="C67" s="278"/>
      <c r="D67" s="279"/>
      <c r="E67" s="279"/>
      <c r="F67" s="279"/>
      <c r="G67" s="279"/>
      <c r="H67" s="279"/>
      <c r="I67" s="280"/>
      <c r="J67" s="24"/>
      <c r="K67" s="16"/>
      <c r="L67" s="16"/>
      <c r="M67" s="25"/>
      <c r="N67" s="24"/>
      <c r="O67" s="24"/>
    </row>
    <row r="68" spans="2:15" ht="25" customHeight="1" x14ac:dyDescent="0.2">
      <c r="B68" s="24"/>
      <c r="C68" s="281"/>
      <c r="D68" s="282"/>
      <c r="E68" s="282"/>
      <c r="F68" s="282"/>
      <c r="G68" s="282"/>
      <c r="H68" s="282"/>
      <c r="I68" s="283"/>
      <c r="J68" s="23"/>
      <c r="L68" s="23"/>
      <c r="M68" s="23"/>
      <c r="N68" s="23"/>
      <c r="O68" s="45"/>
    </row>
    <row r="69" spans="2:15" ht="25" customHeight="1" thickBot="1" x14ac:dyDescent="0.25">
      <c r="B69" s="22"/>
      <c r="C69" s="284"/>
      <c r="D69" s="285"/>
      <c r="E69" s="285"/>
      <c r="F69" s="285"/>
      <c r="G69" s="285"/>
      <c r="H69" s="285"/>
      <c r="I69" s="286"/>
      <c r="J69" s="23"/>
      <c r="K69" s="296" t="s">
        <v>58</v>
      </c>
      <c r="L69" s="296"/>
      <c r="M69" s="296"/>
      <c r="N69" s="296"/>
      <c r="O69" s="296"/>
    </row>
    <row r="70" spans="2:15" ht="25" customHeight="1" thickBot="1" x14ac:dyDescent="0.25">
      <c r="B70" s="58"/>
      <c r="C70" s="26"/>
      <c r="D70" s="26"/>
      <c r="E70" s="26"/>
      <c r="F70" s="26"/>
      <c r="G70" s="26"/>
      <c r="H70" s="26"/>
      <c r="I70" s="26"/>
      <c r="J70" s="23"/>
      <c r="K70" s="16"/>
      <c r="L70" s="16"/>
      <c r="M70" s="45"/>
      <c r="N70" s="45"/>
      <c r="O70" s="45"/>
    </row>
    <row r="71" spans="2:15" ht="25" customHeight="1" x14ac:dyDescent="0.2">
      <c r="B71" s="46" t="s">
        <v>59</v>
      </c>
      <c r="C71" s="297"/>
      <c r="D71" s="298"/>
      <c r="E71" s="298"/>
      <c r="F71" s="298"/>
      <c r="G71" s="298"/>
      <c r="H71" s="298"/>
      <c r="I71" s="299"/>
      <c r="J71" s="23"/>
      <c r="K71" s="306"/>
      <c r="L71" s="307"/>
      <c r="M71" s="307"/>
      <c r="N71" s="307"/>
      <c r="O71" s="308"/>
    </row>
    <row r="72" spans="2:15" ht="25" customHeight="1" x14ac:dyDescent="0.2">
      <c r="B72" s="22"/>
      <c r="C72" s="300"/>
      <c r="D72" s="301"/>
      <c r="E72" s="301"/>
      <c r="F72" s="301"/>
      <c r="G72" s="301"/>
      <c r="H72" s="301"/>
      <c r="I72" s="302"/>
      <c r="J72" s="23"/>
      <c r="K72" s="309"/>
      <c r="L72" s="310"/>
      <c r="M72" s="310"/>
      <c r="N72" s="310"/>
      <c r="O72" s="311"/>
    </row>
    <row r="73" spans="2:15" ht="25" customHeight="1" x14ac:dyDescent="0.2">
      <c r="B73" s="58"/>
      <c r="C73" s="300"/>
      <c r="D73" s="301"/>
      <c r="E73" s="301"/>
      <c r="F73" s="301"/>
      <c r="G73" s="301"/>
      <c r="H73" s="301"/>
      <c r="I73" s="302"/>
      <c r="J73" s="58"/>
      <c r="K73" s="309"/>
      <c r="L73" s="310"/>
      <c r="M73" s="310"/>
      <c r="N73" s="310"/>
      <c r="O73" s="311"/>
    </row>
    <row r="74" spans="2:15" ht="25" customHeight="1" thickBot="1" x14ac:dyDescent="0.25">
      <c r="B74" s="58"/>
      <c r="C74" s="303"/>
      <c r="D74" s="304"/>
      <c r="E74" s="304"/>
      <c r="F74" s="304"/>
      <c r="G74" s="304"/>
      <c r="H74" s="304"/>
      <c r="I74" s="305"/>
      <c r="J74" s="58"/>
      <c r="K74" s="312"/>
      <c r="L74" s="313"/>
      <c r="M74" s="313"/>
      <c r="N74" s="313"/>
      <c r="O74" s="314"/>
    </row>
  </sheetData>
  <mergeCells count="32">
    <mergeCell ref="C59:I61"/>
    <mergeCell ref="C63:I65"/>
    <mergeCell ref="C67:I69"/>
    <mergeCell ref="K69:O69"/>
    <mergeCell ref="C71:I74"/>
    <mergeCell ref="K71:O74"/>
    <mergeCell ref="K58:O58"/>
    <mergeCell ref="B24:H24"/>
    <mergeCell ref="I24:O24"/>
    <mergeCell ref="B25:H26"/>
    <mergeCell ref="I25:O26"/>
    <mergeCell ref="C27:H27"/>
    <mergeCell ref="B38:H38"/>
    <mergeCell ref="I38:O38"/>
    <mergeCell ref="B44:H46"/>
    <mergeCell ref="I44:O46"/>
    <mergeCell ref="B47:H47"/>
    <mergeCell ref="I47:N47"/>
    <mergeCell ref="B56:O56"/>
    <mergeCell ref="B15:H16"/>
    <mergeCell ref="I15:O16"/>
    <mergeCell ref="C17:H17"/>
    <mergeCell ref="J17:N17"/>
    <mergeCell ref="C19:H19"/>
    <mergeCell ref="J19:O19"/>
    <mergeCell ref="B7:H7"/>
    <mergeCell ref="I7:O7"/>
    <mergeCell ref="L2:M2"/>
    <mergeCell ref="N2:O2"/>
    <mergeCell ref="B4:H5"/>
    <mergeCell ref="J4:M4"/>
    <mergeCell ref="N4:O5"/>
  </mergeCells>
  <hyperlinks>
    <hyperlink ref="C17:H17" r:id="rId1" display="2024 Hägendorf" xr:uid="{17388D2F-54C8-7B46-A951-E642F07923CB}"/>
    <hyperlink ref="J17:N17" r:id="rId2" display="2024 Seblenhof" xr:uid="{465F8982-D224-4241-BF77-05F9E809D5EB}"/>
  </hyperlinks>
  <pageMargins left="0.7" right="0.7" top="0.78740157499999996" bottom="0.78740157499999996" header="0.3" footer="0.3"/>
  <pageSetup paperSize="9" scale="44" orientation="landscape" horizontalDpi="0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773E20-798B-8B49-9B32-CB83982D496C}">
  <sheetPr>
    <pageSetUpPr fitToPage="1"/>
  </sheetPr>
  <dimension ref="B1:R74"/>
  <sheetViews>
    <sheetView topLeftCell="B26" zoomScale="73" zoomScaleNormal="73" workbookViewId="0">
      <selection activeCell="O47" sqref="B1:O47"/>
    </sheetView>
  </sheetViews>
  <sheetFormatPr baseColWidth="10" defaultRowHeight="18" x14ac:dyDescent="0.2"/>
  <cols>
    <col min="1" max="1" width="1" style="57" customWidth="1"/>
    <col min="2" max="2" width="65.5" style="57" customWidth="1"/>
    <col min="3" max="3" width="8.33203125" style="57" customWidth="1"/>
    <col min="4" max="5" width="8.83203125" style="57" customWidth="1"/>
    <col min="6" max="6" width="10.83203125" style="57"/>
    <col min="7" max="7" width="9.1640625" style="58" customWidth="1"/>
    <col min="8" max="8" width="8.83203125" style="57" customWidth="1"/>
    <col min="9" max="9" width="67.1640625" style="57" customWidth="1"/>
    <col min="10" max="10" width="8.83203125" style="57" customWidth="1"/>
    <col min="11" max="12" width="8.83203125" style="58" customWidth="1"/>
    <col min="13" max="13" width="8.83203125" style="57" customWidth="1"/>
    <col min="14" max="14" width="9.1640625" style="58" customWidth="1"/>
    <col min="15" max="15" width="8.6640625" style="57" customWidth="1"/>
    <col min="16" max="16384" width="10.83203125" style="57"/>
  </cols>
  <sheetData>
    <row r="1" spans="2:15" ht="25" customHeight="1" thickBot="1" x14ac:dyDescent="0.25">
      <c r="J1" s="58"/>
    </row>
    <row r="2" spans="2:15" ht="25" customHeight="1" thickBot="1" x14ac:dyDescent="0.3">
      <c r="B2" s="59"/>
      <c r="L2" s="216" t="s">
        <v>13</v>
      </c>
      <c r="M2" s="217"/>
      <c r="N2" s="218">
        <v>45587</v>
      </c>
      <c r="O2" s="219"/>
    </row>
    <row r="3" spans="2:15" ht="25" customHeight="1" thickBot="1" x14ac:dyDescent="0.25"/>
    <row r="4" spans="2:15" ht="25" customHeight="1" x14ac:dyDescent="0.2">
      <c r="B4" s="220" t="s">
        <v>110</v>
      </c>
      <c r="C4" s="221"/>
      <c r="D4" s="221"/>
      <c r="E4" s="221"/>
      <c r="F4" s="221"/>
      <c r="G4" s="221"/>
      <c r="H4" s="323"/>
      <c r="I4" s="106" t="s">
        <v>111</v>
      </c>
      <c r="J4" s="224" t="s">
        <v>39</v>
      </c>
      <c r="K4" s="225"/>
      <c r="L4" s="225"/>
      <c r="M4" s="226"/>
      <c r="N4" s="227">
        <v>5.1723999999999997</v>
      </c>
      <c r="O4" s="228"/>
    </row>
    <row r="5" spans="2:15" ht="25" customHeight="1" thickBot="1" x14ac:dyDescent="0.25">
      <c r="B5" s="222"/>
      <c r="C5" s="223"/>
      <c r="D5" s="223"/>
      <c r="E5" s="223"/>
      <c r="F5" s="223"/>
      <c r="G5" s="223"/>
      <c r="H5" s="324"/>
      <c r="I5" s="107" t="s">
        <v>38</v>
      </c>
      <c r="J5" s="110" t="str">
        <f>HYPERLINK("mailto:"&amp;G5,"Anmeldung")</f>
        <v>Anmeldung</v>
      </c>
      <c r="K5" s="108"/>
      <c r="L5" s="108"/>
      <c r="M5" s="109"/>
      <c r="N5" s="229"/>
      <c r="O5" s="230"/>
    </row>
    <row r="6" spans="2:15" ht="25" customHeight="1" thickBot="1" x14ac:dyDescent="0.25">
      <c r="B6" s="28"/>
      <c r="C6" s="12"/>
      <c r="D6" s="12"/>
      <c r="E6" s="12"/>
      <c r="F6" s="12"/>
      <c r="G6" s="47"/>
      <c r="H6" s="12"/>
      <c r="I6" s="60"/>
      <c r="J6" s="61"/>
      <c r="K6" s="62"/>
      <c r="L6" s="63"/>
      <c r="M6" s="64"/>
      <c r="N6" s="13"/>
      <c r="O6" s="13"/>
    </row>
    <row r="7" spans="2:15" ht="25" customHeight="1" thickBot="1" x14ac:dyDescent="0.25">
      <c r="B7" s="213" t="s">
        <v>36</v>
      </c>
      <c r="C7" s="214"/>
      <c r="D7" s="214"/>
      <c r="E7" s="214"/>
      <c r="F7" s="214"/>
      <c r="G7" s="214"/>
      <c r="H7" s="215"/>
      <c r="I7" s="213" t="s">
        <v>35</v>
      </c>
      <c r="J7" s="214"/>
      <c r="K7" s="214"/>
      <c r="L7" s="214"/>
      <c r="M7" s="214"/>
      <c r="N7" s="214"/>
      <c r="O7" s="215"/>
    </row>
    <row r="8" spans="2:15" ht="25" customHeight="1" thickBot="1" x14ac:dyDescent="0.25">
      <c r="B8" s="44" t="s">
        <v>56</v>
      </c>
      <c r="C8" s="4" t="s">
        <v>34</v>
      </c>
      <c r="D8" s="4" t="s">
        <v>26</v>
      </c>
      <c r="E8" s="4" t="s">
        <v>33</v>
      </c>
      <c r="F8" s="4" t="s">
        <v>40</v>
      </c>
      <c r="G8" s="48" t="s">
        <v>29</v>
      </c>
      <c r="H8" s="6"/>
      <c r="I8" s="44" t="s">
        <v>57</v>
      </c>
      <c r="J8" s="5" t="s">
        <v>34</v>
      </c>
      <c r="K8" s="55" t="s">
        <v>26</v>
      </c>
      <c r="L8" s="55" t="s">
        <v>33</v>
      </c>
      <c r="M8" s="5" t="s">
        <v>40</v>
      </c>
      <c r="N8" s="51" t="s">
        <v>29</v>
      </c>
      <c r="O8" s="10"/>
    </row>
    <row r="9" spans="2:15" ht="25" customHeight="1" x14ac:dyDescent="0.2">
      <c r="B9" s="158" t="s">
        <v>64</v>
      </c>
      <c r="C9" s="111"/>
      <c r="D9" s="112">
        <v>0.33958333333333335</v>
      </c>
      <c r="E9" s="113">
        <v>34</v>
      </c>
      <c r="F9" s="113" t="s">
        <v>112</v>
      </c>
      <c r="G9" s="133">
        <v>9.68</v>
      </c>
      <c r="H9" s="118" t="s">
        <v>28</v>
      </c>
      <c r="I9" s="161" t="s">
        <v>64</v>
      </c>
      <c r="J9" s="111"/>
      <c r="K9" s="112">
        <v>0.36041666666666666</v>
      </c>
      <c r="L9" s="113">
        <v>34</v>
      </c>
      <c r="M9" s="113" t="s">
        <v>113</v>
      </c>
      <c r="N9" s="119">
        <v>4.47</v>
      </c>
      <c r="O9" s="3" t="s">
        <v>28</v>
      </c>
    </row>
    <row r="10" spans="2:15" ht="25" customHeight="1" x14ac:dyDescent="0.2">
      <c r="B10" s="158" t="s">
        <v>115</v>
      </c>
      <c r="C10" s="112">
        <v>0.37152777777777773</v>
      </c>
      <c r="D10" s="112">
        <v>0.37638888888888888</v>
      </c>
      <c r="E10" s="113">
        <v>4</v>
      </c>
      <c r="F10" s="113" t="s">
        <v>116</v>
      </c>
      <c r="G10" s="133">
        <v>490</v>
      </c>
      <c r="H10" s="134" t="s">
        <v>27</v>
      </c>
      <c r="I10" s="161" t="s">
        <v>114</v>
      </c>
      <c r="J10" s="112">
        <v>0.3923611111111111</v>
      </c>
      <c r="K10" s="112">
        <v>0.40069444444444446</v>
      </c>
      <c r="L10" s="113" t="s">
        <v>117</v>
      </c>
      <c r="M10" s="113" t="s">
        <v>118</v>
      </c>
      <c r="N10" s="133">
        <v>291</v>
      </c>
      <c r="O10" s="3" t="s">
        <v>27</v>
      </c>
    </row>
    <row r="11" spans="2:15" ht="25" customHeight="1" x14ac:dyDescent="0.2">
      <c r="B11" s="158" t="s">
        <v>119</v>
      </c>
      <c r="C11" s="112">
        <v>0.38263888888888892</v>
      </c>
      <c r="D11" s="112" t="s">
        <v>7</v>
      </c>
      <c r="E11" s="114" t="s">
        <v>7</v>
      </c>
      <c r="F11" s="113" t="s">
        <v>7</v>
      </c>
      <c r="G11" s="133">
        <v>24</v>
      </c>
      <c r="H11" s="134" t="s">
        <v>26</v>
      </c>
      <c r="I11" s="161" t="s">
        <v>120</v>
      </c>
      <c r="J11" s="112">
        <v>0.41180555555555554</v>
      </c>
      <c r="K11" s="112" t="s">
        <v>7</v>
      </c>
      <c r="L11" s="113"/>
      <c r="M11" s="113"/>
      <c r="N11" s="133">
        <v>50</v>
      </c>
      <c r="O11" s="3" t="s">
        <v>26</v>
      </c>
    </row>
    <row r="12" spans="2:15" ht="25" customHeight="1" x14ac:dyDescent="0.2">
      <c r="B12" s="159"/>
      <c r="C12" s="112" t="s">
        <v>7</v>
      </c>
      <c r="D12" s="112" t="s">
        <v>7</v>
      </c>
      <c r="E12" s="113" t="s">
        <v>7</v>
      </c>
      <c r="F12" s="113"/>
      <c r="G12" s="135">
        <v>0.11944444444444445</v>
      </c>
      <c r="H12" s="134" t="s">
        <v>25</v>
      </c>
      <c r="I12" s="161"/>
      <c r="J12" s="112"/>
      <c r="K12" s="112"/>
      <c r="L12" s="113" t="s">
        <v>7</v>
      </c>
      <c r="M12" s="113"/>
      <c r="N12" s="135">
        <v>5.8333333333333327E-2</v>
      </c>
      <c r="O12" s="3" t="s">
        <v>25</v>
      </c>
    </row>
    <row r="13" spans="2:15" ht="25" customHeight="1" x14ac:dyDescent="0.2">
      <c r="B13" s="158"/>
      <c r="C13" s="112"/>
      <c r="D13" s="112"/>
      <c r="E13" s="113"/>
      <c r="F13" s="113"/>
      <c r="G13" s="136">
        <v>0</v>
      </c>
      <c r="H13" s="134" t="s">
        <v>24</v>
      </c>
      <c r="I13" s="161"/>
      <c r="J13" s="112"/>
      <c r="K13" s="112"/>
      <c r="L13" s="113"/>
      <c r="M13" s="113"/>
      <c r="N13" s="136">
        <v>0.2</v>
      </c>
      <c r="O13" s="3" t="s">
        <v>24</v>
      </c>
    </row>
    <row r="14" spans="2:15" ht="25" customHeight="1" thickBot="1" x14ac:dyDescent="0.3">
      <c r="B14" s="160"/>
      <c r="C14" s="115"/>
      <c r="D14" s="116"/>
      <c r="E14" s="117"/>
      <c r="F14" s="117"/>
      <c r="G14" s="135">
        <f>G12*(100%+G13)</f>
        <v>0.11944444444444445</v>
      </c>
      <c r="H14" s="134" t="s">
        <v>23</v>
      </c>
      <c r="I14" s="162"/>
      <c r="J14" s="115"/>
      <c r="K14" s="116"/>
      <c r="L14" s="120"/>
      <c r="M14" s="117"/>
      <c r="N14" s="135">
        <f>N12*(100%+N13)</f>
        <v>6.9999999999999993E-2</v>
      </c>
      <c r="O14" s="3" t="s">
        <v>23</v>
      </c>
    </row>
    <row r="15" spans="2:15" ht="25" customHeight="1" x14ac:dyDescent="0.2">
      <c r="B15" s="231" t="s">
        <v>121</v>
      </c>
      <c r="C15" s="232"/>
      <c r="D15" s="232"/>
      <c r="E15" s="232"/>
      <c r="F15" s="232"/>
      <c r="G15" s="233"/>
      <c r="H15" s="234"/>
      <c r="I15" s="231" t="s">
        <v>122</v>
      </c>
      <c r="J15" s="232"/>
      <c r="K15" s="232"/>
      <c r="L15" s="232"/>
      <c r="M15" s="232"/>
      <c r="N15" s="233"/>
      <c r="O15" s="234"/>
    </row>
    <row r="16" spans="2:15" ht="25" customHeight="1" thickBot="1" x14ac:dyDescent="0.25">
      <c r="B16" s="235"/>
      <c r="C16" s="236"/>
      <c r="D16" s="236"/>
      <c r="E16" s="236"/>
      <c r="F16" s="236"/>
      <c r="G16" s="236"/>
      <c r="H16" s="237"/>
      <c r="I16" s="235"/>
      <c r="J16" s="236"/>
      <c r="K16" s="236"/>
      <c r="L16" s="236"/>
      <c r="M16" s="236"/>
      <c r="N16" s="236"/>
      <c r="O16" s="237"/>
    </row>
    <row r="17" spans="2:18" ht="25" customHeight="1" thickBot="1" x14ac:dyDescent="0.35">
      <c r="B17" s="81" t="s">
        <v>50</v>
      </c>
      <c r="C17" s="325" t="s">
        <v>339</v>
      </c>
      <c r="D17" s="325"/>
      <c r="E17" s="325"/>
      <c r="F17" s="325"/>
      <c r="G17" s="325"/>
      <c r="H17" s="325"/>
      <c r="I17" s="82" t="s">
        <v>51</v>
      </c>
      <c r="J17" s="325" t="s">
        <v>340</v>
      </c>
      <c r="K17" s="325"/>
      <c r="L17" s="325"/>
      <c r="M17" s="325"/>
      <c r="N17" s="325"/>
      <c r="O17" s="65"/>
    </row>
    <row r="18" spans="2:18" ht="25" customHeight="1" thickBot="1" x14ac:dyDescent="0.25">
      <c r="B18" s="66"/>
      <c r="C18" s="67"/>
      <c r="D18" s="67"/>
      <c r="E18" s="67"/>
      <c r="F18" s="67"/>
      <c r="G18" s="68"/>
      <c r="H18" s="67"/>
      <c r="I18" s="69"/>
      <c r="J18" s="70"/>
      <c r="K18" s="71"/>
      <c r="L18" s="71"/>
      <c r="M18" s="70"/>
      <c r="N18" s="71"/>
      <c r="O18" s="72"/>
    </row>
    <row r="19" spans="2:18" ht="25" customHeight="1" thickBot="1" x14ac:dyDescent="0.25">
      <c r="B19" s="85" t="s">
        <v>41</v>
      </c>
      <c r="C19" s="243" cm="1">
        <f t="array" ref="C19">INDEX(C10:C13,COUNT(C10:C13))+G14</f>
        <v>0.50208333333333333</v>
      </c>
      <c r="D19" s="244"/>
      <c r="E19" s="244"/>
      <c r="F19" s="244"/>
      <c r="G19" s="244"/>
      <c r="H19" s="245"/>
      <c r="I19" s="86" t="s">
        <v>41</v>
      </c>
      <c r="J19" s="246" cm="1">
        <f t="array" ref="J19">INDEX(J10:J13,COUNT(J10:J13))+N14</f>
        <v>0.48180555555555554</v>
      </c>
      <c r="K19" s="247"/>
      <c r="L19" s="247"/>
      <c r="M19" s="247"/>
      <c r="N19" s="247"/>
      <c r="O19" s="248"/>
    </row>
    <row r="20" spans="2:18" ht="25" customHeight="1" thickBot="1" x14ac:dyDescent="0.25">
      <c r="B20" s="29"/>
      <c r="C20" s="31"/>
      <c r="D20" s="31"/>
      <c r="E20" s="31"/>
      <c r="F20" s="31"/>
      <c r="G20" s="49"/>
      <c r="H20" s="31"/>
      <c r="I20" s="30"/>
      <c r="J20" s="14"/>
      <c r="K20" s="52"/>
      <c r="L20" s="52"/>
      <c r="M20" s="14"/>
      <c r="N20" s="52"/>
      <c r="O20" s="14"/>
    </row>
    <row r="21" spans="2:18" ht="25" customHeight="1" x14ac:dyDescent="0.2">
      <c r="B21" s="87" t="s">
        <v>42</v>
      </c>
      <c r="C21" s="104">
        <v>0.50694444444444442</v>
      </c>
      <c r="D21" s="89" t="s">
        <v>123</v>
      </c>
      <c r="E21" s="90"/>
      <c r="F21" s="90"/>
      <c r="G21" s="90"/>
      <c r="H21" s="91"/>
      <c r="I21" s="92" t="s">
        <v>124</v>
      </c>
      <c r="J21" s="93"/>
      <c r="K21" s="93"/>
      <c r="L21" s="93"/>
      <c r="M21" s="93"/>
      <c r="N21" s="93"/>
      <c r="O21" s="94"/>
    </row>
    <row r="22" spans="2:18" ht="25" customHeight="1" thickBot="1" x14ac:dyDescent="0.25">
      <c r="B22" s="88" t="s">
        <v>43</v>
      </c>
      <c r="C22" s="105">
        <v>0.58333333333333337</v>
      </c>
      <c r="D22" s="95" t="s">
        <v>125</v>
      </c>
      <c r="E22" s="96"/>
      <c r="F22" s="96"/>
      <c r="G22" s="96"/>
      <c r="H22" s="97"/>
      <c r="I22" s="98" t="s">
        <v>32</v>
      </c>
      <c r="J22" s="99"/>
      <c r="K22" s="99"/>
      <c r="L22" s="99"/>
      <c r="M22" s="99"/>
      <c r="N22" s="99"/>
      <c r="O22" s="100"/>
    </row>
    <row r="23" spans="2:18" ht="25" customHeight="1" thickBot="1" x14ac:dyDescent="0.25">
      <c r="B23" s="153"/>
      <c r="C23" s="32"/>
      <c r="D23" s="33"/>
      <c r="E23" s="33"/>
      <c r="F23" s="33"/>
      <c r="G23" s="50"/>
      <c r="H23" s="33"/>
      <c r="I23" s="11"/>
      <c r="J23" s="11"/>
      <c r="K23" s="53"/>
      <c r="L23" s="53"/>
      <c r="M23" s="11"/>
      <c r="N23" s="53"/>
      <c r="O23" s="38"/>
    </row>
    <row r="24" spans="2:18" ht="25" customHeight="1" thickBot="1" x14ac:dyDescent="0.25">
      <c r="B24" s="250" t="s">
        <v>31</v>
      </c>
      <c r="C24" s="251"/>
      <c r="D24" s="251"/>
      <c r="E24" s="251"/>
      <c r="F24" s="251"/>
      <c r="G24" s="251"/>
      <c r="H24" s="252"/>
      <c r="I24" s="250" t="s">
        <v>30</v>
      </c>
      <c r="J24" s="251"/>
      <c r="K24" s="251"/>
      <c r="L24" s="251"/>
      <c r="M24" s="251"/>
      <c r="N24" s="251"/>
      <c r="O24" s="252"/>
    </row>
    <row r="25" spans="2:18" ht="25" customHeight="1" x14ac:dyDescent="0.2">
      <c r="B25" s="253" t="s">
        <v>126</v>
      </c>
      <c r="C25" s="233"/>
      <c r="D25" s="233"/>
      <c r="E25" s="233"/>
      <c r="F25" s="233"/>
      <c r="G25" s="233"/>
      <c r="H25" s="234"/>
      <c r="I25" s="253" t="s">
        <v>127</v>
      </c>
      <c r="J25" s="233"/>
      <c r="K25" s="233"/>
      <c r="L25" s="233"/>
      <c r="M25" s="233"/>
      <c r="N25" s="233"/>
      <c r="O25" s="234"/>
    </row>
    <row r="26" spans="2:18" ht="25" customHeight="1" thickBot="1" x14ac:dyDescent="0.25">
      <c r="B26" s="235"/>
      <c r="C26" s="236"/>
      <c r="D26" s="236"/>
      <c r="E26" s="236"/>
      <c r="F26" s="236"/>
      <c r="G26" s="236"/>
      <c r="H26" s="237"/>
      <c r="I26" s="235"/>
      <c r="J26" s="236"/>
      <c r="K26" s="236"/>
      <c r="L26" s="236"/>
      <c r="M26" s="236"/>
      <c r="N26" s="236"/>
      <c r="O26" s="237"/>
    </row>
    <row r="27" spans="2:18" ht="25" customHeight="1" thickBot="1" x14ac:dyDescent="0.25">
      <c r="B27" s="101" t="s">
        <v>52</v>
      </c>
      <c r="C27" s="326" t="s">
        <v>342</v>
      </c>
      <c r="D27" s="327"/>
      <c r="E27" s="327"/>
      <c r="F27" s="327"/>
      <c r="G27" s="327"/>
      <c r="H27" s="328"/>
      <c r="I27" s="102" t="s">
        <v>53</v>
      </c>
      <c r="J27" s="209" t="s">
        <v>341</v>
      </c>
      <c r="K27" s="84"/>
      <c r="L27" s="84"/>
      <c r="M27" s="84"/>
      <c r="N27" s="210"/>
      <c r="O27" s="103"/>
    </row>
    <row r="28" spans="2:18" ht="25" customHeight="1" x14ac:dyDescent="0.2">
      <c r="B28" s="137" t="s">
        <v>44</v>
      </c>
      <c r="C28" s="138" t="s">
        <v>48</v>
      </c>
      <c r="D28" s="154">
        <f>C22 +G36</f>
        <v>0.62222222222222223</v>
      </c>
      <c r="E28" s="73"/>
      <c r="F28" s="73"/>
      <c r="H28" s="156"/>
      <c r="I28" s="140" t="s">
        <v>45</v>
      </c>
      <c r="J28" s="141" t="s">
        <v>48</v>
      </c>
      <c r="K28" s="155">
        <f>C22+N36</f>
        <v>0.61916666666666675</v>
      </c>
      <c r="L28" s="23"/>
      <c r="M28" s="23"/>
      <c r="O28" s="142"/>
    </row>
    <row r="29" spans="2:18" ht="25" customHeight="1" thickBot="1" x14ac:dyDescent="0.25">
      <c r="B29" s="143"/>
      <c r="C29" s="144"/>
      <c r="D29" s="145"/>
      <c r="E29" s="73"/>
      <c r="F29" s="73"/>
      <c r="H29" s="157"/>
      <c r="I29" s="139"/>
      <c r="J29" s="37"/>
      <c r="K29" s="146"/>
      <c r="L29" s="23"/>
      <c r="M29" s="23"/>
      <c r="O29" s="142"/>
    </row>
    <row r="30" spans="2:18" ht="25" customHeight="1" thickBot="1" x14ac:dyDescent="0.25">
      <c r="B30" s="34" t="s">
        <v>54</v>
      </c>
      <c r="C30" s="74"/>
      <c r="D30" s="132" t="s">
        <v>7</v>
      </c>
      <c r="E30" s="74"/>
      <c r="F30" s="74"/>
      <c r="G30" s="35" t="s">
        <v>29</v>
      </c>
      <c r="H30" s="19"/>
      <c r="I30" s="43" t="s">
        <v>55</v>
      </c>
      <c r="J30" s="75"/>
      <c r="K30" s="76"/>
      <c r="L30" s="77"/>
      <c r="M30" s="78"/>
      <c r="N30" s="18" t="s">
        <v>29</v>
      </c>
      <c r="O30" s="79"/>
    </row>
    <row r="31" spans="2:18" ht="25" customHeight="1" x14ac:dyDescent="0.25">
      <c r="B31" s="163" t="s">
        <v>128</v>
      </c>
      <c r="C31" s="122"/>
      <c r="D31" s="167">
        <v>0.62569444444444444</v>
      </c>
      <c r="E31" s="123"/>
      <c r="F31" s="120" t="s">
        <v>129</v>
      </c>
      <c r="G31" s="133" t="s">
        <v>133</v>
      </c>
      <c r="H31" s="147" t="s">
        <v>28</v>
      </c>
      <c r="I31" s="165" t="s">
        <v>130</v>
      </c>
      <c r="J31" s="128"/>
      <c r="K31" s="167">
        <v>0.62430555555555556</v>
      </c>
      <c r="L31" s="113" t="s">
        <v>7</v>
      </c>
      <c r="M31" s="129" t="s">
        <v>131</v>
      </c>
      <c r="N31" s="17">
        <v>2.95</v>
      </c>
      <c r="O31" s="19" t="s">
        <v>28</v>
      </c>
    </row>
    <row r="32" spans="2:18" ht="25" customHeight="1" x14ac:dyDescent="0.25">
      <c r="B32" s="158" t="s">
        <v>132</v>
      </c>
      <c r="C32" s="167">
        <v>0.63541666666666663</v>
      </c>
      <c r="D32" s="112">
        <v>0.63958333333333328</v>
      </c>
      <c r="E32" s="124" t="s">
        <v>91</v>
      </c>
      <c r="F32" s="113">
        <v>2</v>
      </c>
      <c r="G32" s="133">
        <v>4</v>
      </c>
      <c r="H32" s="147" t="s">
        <v>27</v>
      </c>
      <c r="I32" s="161" t="s">
        <v>335</v>
      </c>
      <c r="J32" s="167">
        <v>0.64027777777777783</v>
      </c>
      <c r="K32" s="112">
        <v>0.64861111111111114</v>
      </c>
      <c r="L32" s="113">
        <v>2</v>
      </c>
      <c r="M32" s="130" t="s">
        <v>113</v>
      </c>
      <c r="N32" s="133">
        <v>9</v>
      </c>
      <c r="O32" s="20" t="s">
        <v>27</v>
      </c>
      <c r="R32" s="57" t="s">
        <v>49</v>
      </c>
    </row>
    <row r="33" spans="2:15" ht="25" customHeight="1" x14ac:dyDescent="0.2">
      <c r="B33" s="158" t="s">
        <v>64</v>
      </c>
      <c r="C33" s="112">
        <v>0.67499999999999993</v>
      </c>
      <c r="D33" s="112"/>
      <c r="E33" s="125" t="s">
        <v>7</v>
      </c>
      <c r="F33" s="113"/>
      <c r="G33" s="133">
        <v>338</v>
      </c>
      <c r="H33" s="147" t="s">
        <v>26</v>
      </c>
      <c r="I33" s="161" t="s">
        <v>64</v>
      </c>
      <c r="J33" s="112">
        <v>0.68125000000000002</v>
      </c>
      <c r="K33" s="113"/>
      <c r="L33" s="113" t="s">
        <v>7</v>
      </c>
      <c r="M33" s="130"/>
      <c r="N33" s="133">
        <v>225</v>
      </c>
      <c r="O33" s="20" t="s">
        <v>26</v>
      </c>
    </row>
    <row r="34" spans="2:15" ht="25" customHeight="1" x14ac:dyDescent="0.2">
      <c r="B34" s="158"/>
      <c r="C34" s="112"/>
      <c r="D34" s="112"/>
      <c r="E34" s="124"/>
      <c r="F34" s="113"/>
      <c r="G34" s="135">
        <v>3.888888888888889E-2</v>
      </c>
      <c r="H34" s="147" t="s">
        <v>25</v>
      </c>
      <c r="I34" s="161"/>
      <c r="J34" s="112"/>
      <c r="K34" s="113" t="s">
        <v>7</v>
      </c>
      <c r="L34" s="113" t="s">
        <v>7</v>
      </c>
      <c r="M34" s="130" t="s">
        <v>7</v>
      </c>
      <c r="N34" s="135">
        <v>2.9861111111111113E-2</v>
      </c>
      <c r="O34" s="20" t="s">
        <v>25</v>
      </c>
    </row>
    <row r="35" spans="2:15" ht="25" customHeight="1" x14ac:dyDescent="0.2">
      <c r="B35" s="158"/>
      <c r="C35" s="112"/>
      <c r="D35" s="112"/>
      <c r="E35" s="124" t="s">
        <v>7</v>
      </c>
      <c r="F35" s="113" t="s">
        <v>7</v>
      </c>
      <c r="G35" s="136">
        <v>0</v>
      </c>
      <c r="H35" s="147" t="s">
        <v>24</v>
      </c>
      <c r="I35" s="161"/>
      <c r="J35" s="112"/>
      <c r="K35" s="113"/>
      <c r="L35" s="113"/>
      <c r="M35" s="130"/>
      <c r="N35" s="136">
        <v>0.2</v>
      </c>
      <c r="O35" s="20" t="s">
        <v>24</v>
      </c>
    </row>
    <row r="36" spans="2:15" ht="25" customHeight="1" thickBot="1" x14ac:dyDescent="0.25">
      <c r="B36" s="164"/>
      <c r="C36" s="148"/>
      <c r="D36" s="148"/>
      <c r="E36" s="149"/>
      <c r="F36" s="150"/>
      <c r="G36" s="36">
        <f>G34*(100%+G35)</f>
        <v>3.888888888888889E-2</v>
      </c>
      <c r="H36" s="126" t="s">
        <v>23</v>
      </c>
      <c r="I36" s="166"/>
      <c r="J36" s="148" t="s">
        <v>7</v>
      </c>
      <c r="K36" s="150"/>
      <c r="L36" s="150"/>
      <c r="M36" s="151"/>
      <c r="N36" s="36">
        <f>N34*(100%+N35)</f>
        <v>3.5833333333333335E-2</v>
      </c>
      <c r="O36" s="21" t="s">
        <v>23</v>
      </c>
    </row>
    <row r="37" spans="2:15" ht="25" customHeight="1" thickBot="1" x14ac:dyDescent="0.25">
      <c r="B37" s="121"/>
      <c r="C37" s="15"/>
      <c r="D37" s="15"/>
      <c r="E37" s="39"/>
      <c r="F37" s="40"/>
      <c r="G37" s="37"/>
      <c r="H37" s="41"/>
      <c r="I37" s="127"/>
      <c r="J37" s="15"/>
      <c r="K37" s="54"/>
      <c r="L37" s="56"/>
      <c r="M37" s="42"/>
      <c r="N37" s="37"/>
      <c r="O37" s="41"/>
    </row>
    <row r="38" spans="2:15" ht="25" customHeight="1" x14ac:dyDescent="0.2">
      <c r="B38" s="257" t="s">
        <v>22</v>
      </c>
      <c r="C38" s="258"/>
      <c r="D38" s="258"/>
      <c r="E38" s="258"/>
      <c r="F38" s="258"/>
      <c r="G38" s="258"/>
      <c r="H38" s="259"/>
      <c r="I38" s="257" t="s">
        <v>46</v>
      </c>
      <c r="J38" s="258"/>
      <c r="K38" s="258"/>
      <c r="L38" s="258"/>
      <c r="M38" s="258"/>
      <c r="N38" s="258"/>
      <c r="O38" s="259"/>
    </row>
    <row r="39" spans="2:15" ht="25" customHeight="1" x14ac:dyDescent="0.2">
      <c r="B39" s="158" t="s">
        <v>64</v>
      </c>
      <c r="C39" s="131"/>
      <c r="D39" s="112">
        <v>0.39861111111111108</v>
      </c>
      <c r="E39" s="113">
        <v>34</v>
      </c>
      <c r="F39" s="113" t="s">
        <v>113</v>
      </c>
      <c r="G39" s="152"/>
      <c r="H39" s="41"/>
      <c r="I39" s="161" t="s">
        <v>134</v>
      </c>
      <c r="J39" s="131"/>
      <c r="K39" s="112">
        <v>0.58333333333333337</v>
      </c>
      <c r="L39" s="113" t="s">
        <v>7</v>
      </c>
      <c r="M39" s="113"/>
      <c r="N39" s="139"/>
      <c r="O39" s="7"/>
    </row>
    <row r="40" spans="2:15" ht="25" customHeight="1" x14ac:dyDescent="0.2">
      <c r="B40" s="158" t="s">
        <v>114</v>
      </c>
      <c r="C40" s="112">
        <v>0.43402777777777773</v>
      </c>
      <c r="D40" s="112">
        <v>0.44236111111111115</v>
      </c>
      <c r="E40" s="113" t="s">
        <v>117</v>
      </c>
      <c r="F40" s="113" t="s">
        <v>131</v>
      </c>
      <c r="G40" s="152"/>
      <c r="H40" s="41"/>
      <c r="I40" s="161" t="s">
        <v>120</v>
      </c>
      <c r="J40" s="112"/>
      <c r="K40" s="112">
        <v>0.60347222222222219</v>
      </c>
      <c r="L40" s="113"/>
      <c r="M40" s="113"/>
      <c r="N40" s="139"/>
      <c r="O40" s="7"/>
    </row>
    <row r="41" spans="2:15" ht="25" customHeight="1" x14ac:dyDescent="0.2">
      <c r="B41" s="158" t="s">
        <v>120</v>
      </c>
      <c r="C41" s="112">
        <v>0.45555555555555555</v>
      </c>
      <c r="D41" s="112"/>
      <c r="E41" s="113" t="s">
        <v>7</v>
      </c>
      <c r="F41" s="113"/>
      <c r="G41" s="152"/>
      <c r="H41" s="41"/>
      <c r="I41" s="161" t="s">
        <v>114</v>
      </c>
      <c r="J41" s="112">
        <v>0.61944444444444446</v>
      </c>
      <c r="K41" s="112">
        <v>0.62777777777777777</v>
      </c>
      <c r="L41" s="113">
        <v>2</v>
      </c>
      <c r="M41" s="113" t="s">
        <v>135</v>
      </c>
      <c r="N41" s="139"/>
      <c r="O41" s="7"/>
    </row>
    <row r="42" spans="2:15" ht="25" customHeight="1" thickBot="1" x14ac:dyDescent="0.25">
      <c r="B42" s="158" t="s">
        <v>136</v>
      </c>
      <c r="C42" s="112"/>
      <c r="D42" s="112"/>
      <c r="E42" s="113"/>
      <c r="F42" s="113" t="s">
        <v>7</v>
      </c>
      <c r="G42" s="152"/>
      <c r="H42" s="41"/>
      <c r="I42" s="161" t="s">
        <v>64</v>
      </c>
      <c r="J42" s="112">
        <v>0.66041666666666665</v>
      </c>
      <c r="K42" s="112" t="s">
        <v>7</v>
      </c>
      <c r="L42" s="113" t="s">
        <v>7</v>
      </c>
      <c r="M42" s="113" t="s">
        <v>7</v>
      </c>
      <c r="N42" s="139"/>
      <c r="O42" s="7"/>
    </row>
    <row r="43" spans="2:15" ht="25" customHeight="1" thickBot="1" x14ac:dyDescent="0.25">
      <c r="B43" s="158"/>
      <c r="C43" s="112" t="s">
        <v>7</v>
      </c>
      <c r="D43" s="112"/>
      <c r="E43" s="113" t="s">
        <v>7</v>
      </c>
      <c r="F43" s="113"/>
      <c r="G43" s="152"/>
      <c r="H43" s="41"/>
      <c r="I43" s="161"/>
      <c r="J43" s="112"/>
      <c r="K43" s="112" t="s">
        <v>7</v>
      </c>
      <c r="L43" s="113"/>
      <c r="M43" s="113"/>
      <c r="N43" s="139"/>
      <c r="O43" s="80" t="s">
        <v>61</v>
      </c>
    </row>
    <row r="44" spans="2:15" ht="25" customHeight="1" x14ac:dyDescent="0.2">
      <c r="B44" s="260" t="s">
        <v>137</v>
      </c>
      <c r="C44" s="261"/>
      <c r="D44" s="261"/>
      <c r="E44" s="261"/>
      <c r="F44" s="261"/>
      <c r="G44" s="261"/>
      <c r="H44" s="262"/>
      <c r="I44" s="269" t="s">
        <v>138</v>
      </c>
      <c r="J44" s="270"/>
      <c r="K44" s="270"/>
      <c r="L44" s="270"/>
      <c r="M44" s="270"/>
      <c r="N44" s="270"/>
      <c r="O44" s="271"/>
    </row>
    <row r="45" spans="2:15" ht="25" customHeight="1" x14ac:dyDescent="0.2">
      <c r="B45" s="263"/>
      <c r="C45" s="264"/>
      <c r="D45" s="264"/>
      <c r="E45" s="264"/>
      <c r="F45" s="264"/>
      <c r="G45" s="264"/>
      <c r="H45" s="265"/>
      <c r="I45" s="269"/>
      <c r="J45" s="270"/>
      <c r="K45" s="270"/>
      <c r="L45" s="270"/>
      <c r="M45" s="270"/>
      <c r="N45" s="270"/>
      <c r="O45" s="271"/>
    </row>
    <row r="46" spans="2:15" ht="25" customHeight="1" thickBot="1" x14ac:dyDescent="0.25">
      <c r="B46" s="266"/>
      <c r="C46" s="267"/>
      <c r="D46" s="267"/>
      <c r="E46" s="267"/>
      <c r="F46" s="267"/>
      <c r="G46" s="267"/>
      <c r="H46" s="268"/>
      <c r="I46" s="272"/>
      <c r="J46" s="273"/>
      <c r="K46" s="273"/>
      <c r="L46" s="273"/>
      <c r="M46" s="273"/>
      <c r="N46" s="273"/>
      <c r="O46" s="274"/>
    </row>
    <row r="47" spans="2:15" ht="25" customHeight="1" x14ac:dyDescent="0.2">
      <c r="B47" s="275"/>
      <c r="C47" s="275"/>
      <c r="D47" s="275"/>
      <c r="E47" s="275"/>
      <c r="F47" s="275"/>
      <c r="G47" s="275"/>
      <c r="H47" s="275"/>
      <c r="I47" s="276"/>
      <c r="J47" s="276"/>
      <c r="K47" s="276"/>
      <c r="L47" s="276"/>
      <c r="M47" s="276"/>
      <c r="N47" s="276"/>
    </row>
    <row r="50" spans="2:15" x14ac:dyDescent="0.2">
      <c r="B50" s="57" t="s">
        <v>336</v>
      </c>
    </row>
    <row r="54" spans="2:15" ht="25" customHeight="1" x14ac:dyDescent="0.2">
      <c r="B54" s="9"/>
      <c r="C54" s="2"/>
      <c r="D54" s="2"/>
      <c r="E54" s="2"/>
      <c r="F54" s="2"/>
      <c r="G54" s="16"/>
      <c r="H54" s="1"/>
      <c r="I54" s="9"/>
      <c r="J54" s="1"/>
      <c r="K54" s="16"/>
      <c r="L54" s="16"/>
      <c r="M54" s="2"/>
      <c r="N54" s="23"/>
      <c r="O54" s="1"/>
    </row>
    <row r="55" spans="2:15" ht="25" customHeight="1" x14ac:dyDescent="0.2">
      <c r="B55" s="8"/>
      <c r="C55" s="2"/>
      <c r="D55" s="2"/>
      <c r="E55" s="2"/>
      <c r="F55" s="2"/>
      <c r="G55" s="16"/>
      <c r="H55" s="1"/>
      <c r="I55" s="9"/>
      <c r="J55" s="1"/>
      <c r="K55" s="16"/>
      <c r="L55" s="16"/>
      <c r="M55" s="2"/>
      <c r="N55" s="23"/>
      <c r="O55" s="1"/>
    </row>
    <row r="56" spans="2:15" ht="25" customHeight="1" x14ac:dyDescent="0.2">
      <c r="B56" s="277" t="s">
        <v>20</v>
      </c>
      <c r="C56" s="277"/>
      <c r="D56" s="277"/>
      <c r="E56" s="277"/>
      <c r="F56" s="277"/>
      <c r="G56" s="277"/>
      <c r="H56" s="277"/>
      <c r="I56" s="277"/>
      <c r="J56" s="277"/>
      <c r="K56" s="277"/>
      <c r="L56" s="277"/>
      <c r="M56" s="277"/>
      <c r="N56" s="277"/>
      <c r="O56" s="277"/>
    </row>
    <row r="57" spans="2:15" ht="25" customHeight="1" x14ac:dyDescent="0.2">
      <c r="B57" s="22"/>
      <c r="C57" s="16"/>
      <c r="D57" s="16"/>
      <c r="E57" s="16"/>
      <c r="F57" s="16"/>
      <c r="G57" s="16"/>
      <c r="H57" s="23"/>
      <c r="I57" s="22"/>
      <c r="J57" s="23"/>
      <c r="K57" s="16"/>
      <c r="L57" s="16"/>
      <c r="M57" s="16"/>
      <c r="N57" s="23"/>
      <c r="O57" s="23"/>
    </row>
    <row r="58" spans="2:15" ht="25" customHeight="1" thickBot="1" x14ac:dyDescent="0.25">
      <c r="B58" s="22"/>
      <c r="C58" s="16"/>
      <c r="D58" s="16"/>
      <c r="E58" s="16"/>
      <c r="F58" s="16"/>
      <c r="G58" s="16"/>
      <c r="H58" s="23"/>
      <c r="I58" s="22"/>
      <c r="J58" s="23"/>
      <c r="K58" s="249" t="s">
        <v>47</v>
      </c>
      <c r="L58" s="249"/>
      <c r="M58" s="249"/>
      <c r="N58" s="249"/>
      <c r="O58" s="249"/>
    </row>
    <row r="59" spans="2:15" ht="25" customHeight="1" thickBot="1" x14ac:dyDescent="0.25">
      <c r="B59" s="22" t="s">
        <v>19</v>
      </c>
      <c r="C59" s="278"/>
      <c r="D59" s="279"/>
      <c r="E59" s="279"/>
      <c r="F59" s="279"/>
      <c r="G59" s="279"/>
      <c r="H59" s="279"/>
      <c r="I59" s="280"/>
      <c r="J59" s="24"/>
      <c r="K59" s="24"/>
      <c r="L59" s="24"/>
      <c r="M59" s="25"/>
      <c r="N59" s="24"/>
      <c r="O59" s="24"/>
    </row>
    <row r="60" spans="2:15" ht="25" customHeight="1" thickBot="1" x14ac:dyDescent="0.25">
      <c r="B60" s="22"/>
      <c r="C60" s="281"/>
      <c r="D60" s="282"/>
      <c r="E60" s="282"/>
      <c r="F60" s="282"/>
      <c r="G60" s="282"/>
      <c r="H60" s="282"/>
      <c r="I60" s="283"/>
      <c r="J60" s="24"/>
      <c r="K60" s="24" t="s">
        <v>18</v>
      </c>
      <c r="L60" s="24"/>
      <c r="M60" s="27" t="s">
        <v>7</v>
      </c>
      <c r="N60" s="24"/>
      <c r="O60" s="24"/>
    </row>
    <row r="61" spans="2:15" ht="25" customHeight="1" thickBot="1" x14ac:dyDescent="0.25">
      <c r="B61" s="24"/>
      <c r="C61" s="284"/>
      <c r="D61" s="285"/>
      <c r="E61" s="285"/>
      <c r="F61" s="285"/>
      <c r="G61" s="285"/>
      <c r="H61" s="285"/>
      <c r="I61" s="286"/>
      <c r="J61" s="24"/>
      <c r="K61" s="24"/>
      <c r="L61" s="24"/>
      <c r="M61" s="25"/>
      <c r="N61" s="24"/>
      <c r="O61" s="24"/>
    </row>
    <row r="62" spans="2:15" ht="25" customHeight="1" thickBot="1" x14ac:dyDescent="0.25">
      <c r="B62" s="58"/>
      <c r="C62" s="58"/>
      <c r="D62" s="58"/>
      <c r="E62" s="58"/>
      <c r="F62" s="58"/>
      <c r="H62" s="58"/>
      <c r="I62" s="58"/>
      <c r="J62" s="24"/>
      <c r="K62" s="24" t="s">
        <v>16</v>
      </c>
      <c r="L62" s="24"/>
      <c r="M62" s="27"/>
      <c r="N62" s="24"/>
      <c r="O62" s="24"/>
    </row>
    <row r="63" spans="2:15" ht="25" customHeight="1" thickBot="1" x14ac:dyDescent="0.25">
      <c r="B63" s="58"/>
      <c r="C63" s="287"/>
      <c r="D63" s="288"/>
      <c r="E63" s="288"/>
      <c r="F63" s="288"/>
      <c r="G63" s="288"/>
      <c r="H63" s="288"/>
      <c r="I63" s="289"/>
      <c r="J63" s="24"/>
      <c r="K63" s="24" t="s">
        <v>7</v>
      </c>
      <c r="L63" s="24"/>
      <c r="M63" s="25" t="s">
        <v>7</v>
      </c>
      <c r="N63" s="24"/>
      <c r="O63" s="24"/>
    </row>
    <row r="64" spans="2:15" ht="25" customHeight="1" thickBot="1" x14ac:dyDescent="0.25">
      <c r="B64" s="24" t="s">
        <v>17</v>
      </c>
      <c r="C64" s="290"/>
      <c r="D64" s="291"/>
      <c r="E64" s="291"/>
      <c r="F64" s="291"/>
      <c r="G64" s="291"/>
      <c r="H64" s="291"/>
      <c r="I64" s="292"/>
      <c r="J64" s="24"/>
      <c r="K64" s="24" t="s">
        <v>15</v>
      </c>
      <c r="L64" s="24"/>
      <c r="M64" s="27" t="s">
        <v>7</v>
      </c>
      <c r="N64" s="24"/>
      <c r="O64" s="24"/>
    </row>
    <row r="65" spans="2:15" ht="25" customHeight="1" thickBot="1" x14ac:dyDescent="0.25">
      <c r="B65" s="24"/>
      <c r="C65" s="293"/>
      <c r="D65" s="294"/>
      <c r="E65" s="294"/>
      <c r="F65" s="294"/>
      <c r="G65" s="294"/>
      <c r="H65" s="294"/>
      <c r="I65" s="295"/>
      <c r="J65" s="24"/>
      <c r="K65" s="16"/>
      <c r="L65" s="16"/>
      <c r="M65" s="25"/>
      <c r="N65" s="24"/>
      <c r="O65" s="24"/>
    </row>
    <row r="66" spans="2:15" ht="25" customHeight="1" thickBot="1" x14ac:dyDescent="0.25">
      <c r="B66" s="24"/>
      <c r="C66" s="16"/>
      <c r="D66" s="16"/>
      <c r="E66" s="16"/>
      <c r="F66" s="16"/>
      <c r="G66" s="16"/>
      <c r="H66" s="23"/>
      <c r="I66" s="22"/>
      <c r="J66" s="24"/>
      <c r="K66" s="16" t="s">
        <v>60</v>
      </c>
      <c r="L66" s="16"/>
      <c r="M66" s="27">
        <f>SUM(M60:M65)</f>
        <v>0</v>
      </c>
      <c r="N66" s="24"/>
      <c r="O66" s="24"/>
    </row>
    <row r="67" spans="2:15" ht="25" customHeight="1" x14ac:dyDescent="0.2">
      <c r="B67" s="24" t="s">
        <v>14</v>
      </c>
      <c r="C67" s="278"/>
      <c r="D67" s="279"/>
      <c r="E67" s="279"/>
      <c r="F67" s="279"/>
      <c r="G67" s="279"/>
      <c r="H67" s="279"/>
      <c r="I67" s="280"/>
      <c r="J67" s="24"/>
      <c r="K67" s="16"/>
      <c r="L67" s="16"/>
      <c r="M67" s="25"/>
      <c r="N67" s="24"/>
      <c r="O67" s="24"/>
    </row>
    <row r="68" spans="2:15" ht="25" customHeight="1" x14ac:dyDescent="0.2">
      <c r="B68" s="24"/>
      <c r="C68" s="281"/>
      <c r="D68" s="282"/>
      <c r="E68" s="282"/>
      <c r="F68" s="282"/>
      <c r="G68" s="282"/>
      <c r="H68" s="282"/>
      <c r="I68" s="283"/>
      <c r="J68" s="23"/>
      <c r="L68" s="23"/>
      <c r="M68" s="23"/>
      <c r="N68" s="23"/>
      <c r="O68" s="45"/>
    </row>
    <row r="69" spans="2:15" ht="25" customHeight="1" thickBot="1" x14ac:dyDescent="0.25">
      <c r="B69" s="22"/>
      <c r="C69" s="284"/>
      <c r="D69" s="285"/>
      <c r="E69" s="285"/>
      <c r="F69" s="285"/>
      <c r="G69" s="285"/>
      <c r="H69" s="285"/>
      <c r="I69" s="286"/>
      <c r="J69" s="23"/>
      <c r="K69" s="296" t="s">
        <v>58</v>
      </c>
      <c r="L69" s="296"/>
      <c r="M69" s="296"/>
      <c r="N69" s="296"/>
      <c r="O69" s="296"/>
    </row>
    <row r="70" spans="2:15" ht="25" customHeight="1" thickBot="1" x14ac:dyDescent="0.25">
      <c r="B70" s="58"/>
      <c r="C70" s="26"/>
      <c r="D70" s="26"/>
      <c r="E70" s="26"/>
      <c r="F70" s="26"/>
      <c r="G70" s="26"/>
      <c r="H70" s="26"/>
      <c r="I70" s="26"/>
      <c r="J70" s="23"/>
      <c r="K70" s="16"/>
      <c r="L70" s="16"/>
      <c r="M70" s="45"/>
      <c r="N70" s="45"/>
      <c r="O70" s="45"/>
    </row>
    <row r="71" spans="2:15" ht="25" customHeight="1" x14ac:dyDescent="0.2">
      <c r="B71" s="46" t="s">
        <v>59</v>
      </c>
      <c r="C71" s="297"/>
      <c r="D71" s="298"/>
      <c r="E71" s="298"/>
      <c r="F71" s="298"/>
      <c r="G71" s="298"/>
      <c r="H71" s="298"/>
      <c r="I71" s="299"/>
      <c r="J71" s="23"/>
      <c r="K71" s="306"/>
      <c r="L71" s="307"/>
      <c r="M71" s="307"/>
      <c r="N71" s="307"/>
      <c r="O71" s="308"/>
    </row>
    <row r="72" spans="2:15" ht="25" customHeight="1" x14ac:dyDescent="0.2">
      <c r="B72" s="22"/>
      <c r="C72" s="300"/>
      <c r="D72" s="301"/>
      <c r="E72" s="301"/>
      <c r="F72" s="301"/>
      <c r="G72" s="301"/>
      <c r="H72" s="301"/>
      <c r="I72" s="302"/>
      <c r="J72" s="23"/>
      <c r="K72" s="309"/>
      <c r="L72" s="310"/>
      <c r="M72" s="310"/>
      <c r="N72" s="310"/>
      <c r="O72" s="311"/>
    </row>
    <row r="73" spans="2:15" ht="25" customHeight="1" x14ac:dyDescent="0.2">
      <c r="B73" s="58"/>
      <c r="C73" s="300"/>
      <c r="D73" s="301"/>
      <c r="E73" s="301"/>
      <c r="F73" s="301"/>
      <c r="G73" s="301"/>
      <c r="H73" s="301"/>
      <c r="I73" s="302"/>
      <c r="J73" s="58"/>
      <c r="K73" s="309"/>
      <c r="L73" s="310"/>
      <c r="M73" s="310"/>
      <c r="N73" s="310"/>
      <c r="O73" s="311"/>
    </row>
    <row r="74" spans="2:15" ht="25" customHeight="1" thickBot="1" x14ac:dyDescent="0.25">
      <c r="B74" s="58"/>
      <c r="C74" s="303"/>
      <c r="D74" s="304"/>
      <c r="E74" s="304"/>
      <c r="F74" s="304"/>
      <c r="G74" s="304"/>
      <c r="H74" s="304"/>
      <c r="I74" s="305"/>
      <c r="J74" s="58"/>
      <c r="K74" s="312"/>
      <c r="L74" s="313"/>
      <c r="M74" s="313"/>
      <c r="N74" s="313"/>
      <c r="O74" s="314"/>
    </row>
  </sheetData>
  <mergeCells count="32">
    <mergeCell ref="C59:I61"/>
    <mergeCell ref="C63:I65"/>
    <mergeCell ref="C67:I69"/>
    <mergeCell ref="K69:O69"/>
    <mergeCell ref="C71:I74"/>
    <mergeCell ref="K71:O74"/>
    <mergeCell ref="K58:O58"/>
    <mergeCell ref="B24:H24"/>
    <mergeCell ref="I24:O24"/>
    <mergeCell ref="B25:H26"/>
    <mergeCell ref="I25:O26"/>
    <mergeCell ref="C27:H27"/>
    <mergeCell ref="B38:H38"/>
    <mergeCell ref="I38:O38"/>
    <mergeCell ref="B44:H46"/>
    <mergeCell ref="I44:O46"/>
    <mergeCell ref="B47:H47"/>
    <mergeCell ref="I47:N47"/>
    <mergeCell ref="B56:O56"/>
    <mergeCell ref="B15:H16"/>
    <mergeCell ref="I15:O16"/>
    <mergeCell ref="C17:H17"/>
    <mergeCell ref="J17:N17"/>
    <mergeCell ref="C19:H19"/>
    <mergeCell ref="J19:O19"/>
    <mergeCell ref="B7:H7"/>
    <mergeCell ref="I7:O7"/>
    <mergeCell ref="L2:M2"/>
    <mergeCell ref="N2:O2"/>
    <mergeCell ref="B4:H5"/>
    <mergeCell ref="J4:M4"/>
    <mergeCell ref="N4:O5"/>
  </mergeCells>
  <hyperlinks>
    <hyperlink ref="C17:H17" r:id="rId1" display="2024 Lütisburg" xr:uid="{565A4680-A6EC-304D-8895-4459616E0262}"/>
    <hyperlink ref="J17:N17" r:id="rId2" display="2024 Gähwil" xr:uid="{B850CB60-CD74-764F-869B-8849113D09BB}"/>
    <hyperlink ref="C27:H27" r:id="rId3" display="2024 Iddaburg NM A" xr:uid="{FD353281-7829-A740-8961-B9D1D2757BA7}"/>
    <hyperlink ref="J27" r:id="rId4" xr:uid="{9E0F54A4-3314-FE44-ADFB-B5C2351AA4BB}"/>
  </hyperlinks>
  <pageMargins left="0.7" right="0.7" top="0.78740157499999996" bottom="0.78740157499999996" header="0.3" footer="0.3"/>
  <pageSetup paperSize="9" scale="44" orientation="landscape" horizontalDpi="0" verticalDpi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A55E62-7E9B-7B42-BEB0-C6ADF1C1328B}">
  <sheetPr>
    <pageSetUpPr fitToPage="1"/>
  </sheetPr>
  <dimension ref="B1:R74"/>
  <sheetViews>
    <sheetView topLeftCell="A26" zoomScale="73" zoomScaleNormal="73" workbookViewId="0">
      <selection activeCell="I47" sqref="B1:O47"/>
    </sheetView>
  </sheetViews>
  <sheetFormatPr baseColWidth="10" defaultRowHeight="18" x14ac:dyDescent="0.2"/>
  <cols>
    <col min="1" max="1" width="1" style="57" customWidth="1"/>
    <col min="2" max="2" width="65.5" style="57" customWidth="1"/>
    <col min="3" max="3" width="8.33203125" style="57" customWidth="1"/>
    <col min="4" max="5" width="8.83203125" style="57" customWidth="1"/>
    <col min="6" max="6" width="10.83203125" style="57"/>
    <col min="7" max="7" width="9.1640625" style="58" customWidth="1"/>
    <col min="8" max="8" width="8.83203125" style="57" customWidth="1"/>
    <col min="9" max="9" width="67.1640625" style="57" customWidth="1"/>
    <col min="10" max="10" width="8.83203125" style="57" customWidth="1"/>
    <col min="11" max="12" width="8.83203125" style="58" customWidth="1"/>
    <col min="13" max="13" width="8.83203125" style="57" customWidth="1"/>
    <col min="14" max="14" width="9.1640625" style="58" customWidth="1"/>
    <col min="15" max="15" width="8.6640625" style="57" customWidth="1"/>
    <col min="16" max="16384" width="10.83203125" style="57"/>
  </cols>
  <sheetData>
    <row r="1" spans="2:15" ht="25" customHeight="1" thickBot="1" x14ac:dyDescent="0.25">
      <c r="J1" s="58"/>
    </row>
    <row r="2" spans="2:15" ht="25" customHeight="1" thickBot="1" x14ac:dyDescent="0.3">
      <c r="B2" s="59"/>
      <c r="L2" s="216" t="s">
        <v>13</v>
      </c>
      <c r="M2" s="217"/>
      <c r="N2" s="218">
        <v>45594</v>
      </c>
      <c r="O2" s="219"/>
    </row>
    <row r="3" spans="2:15" ht="25" customHeight="1" thickBot="1" x14ac:dyDescent="0.25"/>
    <row r="4" spans="2:15" ht="25" customHeight="1" x14ac:dyDescent="0.2">
      <c r="B4" s="220" t="s">
        <v>139</v>
      </c>
      <c r="C4" s="221"/>
      <c r="D4" s="221"/>
      <c r="E4" s="221"/>
      <c r="F4" s="221"/>
      <c r="G4" s="221"/>
      <c r="H4" s="221"/>
      <c r="I4" s="106" t="s">
        <v>140</v>
      </c>
      <c r="J4" s="224" t="s">
        <v>141</v>
      </c>
      <c r="K4" s="225"/>
      <c r="L4" s="225"/>
      <c r="M4" s="226"/>
      <c r="N4" s="227">
        <v>5.9324000000000003</v>
      </c>
      <c r="O4" s="228"/>
    </row>
    <row r="5" spans="2:15" ht="25" customHeight="1" thickBot="1" x14ac:dyDescent="0.25">
      <c r="B5" s="222"/>
      <c r="C5" s="223"/>
      <c r="D5" s="223"/>
      <c r="E5" s="223"/>
      <c r="F5" s="223"/>
      <c r="G5" s="223"/>
      <c r="H5" s="223"/>
      <c r="I5" s="107" t="s">
        <v>142</v>
      </c>
      <c r="J5" s="110" t="str">
        <f>HYPERLINK("mailto:"&amp;G5,"Anmeldung")</f>
        <v>Anmeldung</v>
      </c>
      <c r="K5" s="108"/>
      <c r="L5" s="108"/>
      <c r="M5" s="109"/>
      <c r="N5" s="229"/>
      <c r="O5" s="230"/>
    </row>
    <row r="6" spans="2:15" ht="25" customHeight="1" thickBot="1" x14ac:dyDescent="0.25">
      <c r="B6" s="28"/>
      <c r="C6" s="12"/>
      <c r="D6" s="12"/>
      <c r="E6" s="12"/>
      <c r="F6" s="12"/>
      <c r="G6" s="47"/>
      <c r="H6" s="12"/>
      <c r="I6" s="60"/>
      <c r="J6" s="61"/>
      <c r="K6" s="62"/>
      <c r="L6" s="63"/>
      <c r="M6" s="64"/>
      <c r="N6" s="13"/>
      <c r="O6" s="13"/>
    </row>
    <row r="7" spans="2:15" ht="25" customHeight="1" thickBot="1" x14ac:dyDescent="0.25">
      <c r="B7" s="213" t="s">
        <v>36</v>
      </c>
      <c r="C7" s="214"/>
      <c r="D7" s="214"/>
      <c r="E7" s="214"/>
      <c r="F7" s="214"/>
      <c r="G7" s="214"/>
      <c r="H7" s="215"/>
      <c r="I7" s="213" t="s">
        <v>35</v>
      </c>
      <c r="J7" s="214"/>
      <c r="K7" s="214"/>
      <c r="L7" s="214"/>
      <c r="M7" s="214"/>
      <c r="N7" s="214"/>
      <c r="O7" s="215"/>
    </row>
    <row r="8" spans="2:15" ht="25" customHeight="1" thickBot="1" x14ac:dyDescent="0.25">
      <c r="B8" s="44" t="s">
        <v>56</v>
      </c>
      <c r="C8" s="4" t="s">
        <v>34</v>
      </c>
      <c r="D8" s="4" t="s">
        <v>26</v>
      </c>
      <c r="E8" s="4" t="s">
        <v>33</v>
      </c>
      <c r="F8" s="4" t="s">
        <v>40</v>
      </c>
      <c r="G8" s="48" t="s">
        <v>29</v>
      </c>
      <c r="H8" s="6"/>
      <c r="I8" s="44" t="s">
        <v>57</v>
      </c>
      <c r="J8" s="5" t="s">
        <v>34</v>
      </c>
      <c r="K8" s="55" t="s">
        <v>26</v>
      </c>
      <c r="L8" s="55" t="s">
        <v>33</v>
      </c>
      <c r="M8" s="5" t="s">
        <v>40</v>
      </c>
      <c r="N8" s="51" t="s">
        <v>29</v>
      </c>
      <c r="O8" s="10"/>
    </row>
    <row r="9" spans="2:15" ht="25" customHeight="1" x14ac:dyDescent="0.2">
      <c r="B9" s="158" t="s">
        <v>64</v>
      </c>
      <c r="C9" s="111"/>
      <c r="D9" s="112">
        <v>0.29652777777777778</v>
      </c>
      <c r="E9" s="113">
        <v>8</v>
      </c>
      <c r="F9" s="113" t="s">
        <v>143</v>
      </c>
      <c r="G9" s="133">
        <v>9.9499999999999993</v>
      </c>
      <c r="H9" s="118" t="s">
        <v>28</v>
      </c>
      <c r="I9" s="161" t="s">
        <v>64</v>
      </c>
      <c r="J9" s="111"/>
      <c r="K9" s="112">
        <v>0.33819444444444446</v>
      </c>
      <c r="L9" s="113">
        <v>6</v>
      </c>
      <c r="M9" s="113" t="s">
        <v>144</v>
      </c>
      <c r="N9" s="119">
        <v>6.15</v>
      </c>
      <c r="O9" s="3" t="s">
        <v>28</v>
      </c>
    </row>
    <row r="10" spans="2:15" ht="25" customHeight="1" x14ac:dyDescent="0.2">
      <c r="B10" s="158" t="s">
        <v>145</v>
      </c>
      <c r="C10" s="112">
        <v>0.3347222222222222</v>
      </c>
      <c r="D10" s="112">
        <v>0.33749999999999997</v>
      </c>
      <c r="E10" s="113" t="s">
        <v>146</v>
      </c>
      <c r="F10" s="113" t="s">
        <v>147</v>
      </c>
      <c r="G10" s="133">
        <v>733</v>
      </c>
      <c r="H10" s="134" t="s">
        <v>27</v>
      </c>
      <c r="I10" s="161" t="s">
        <v>145</v>
      </c>
      <c r="J10" s="112">
        <v>0.37638888888888888</v>
      </c>
      <c r="K10" s="112">
        <v>0.37986111111111115</v>
      </c>
      <c r="L10" s="113" t="s">
        <v>148</v>
      </c>
      <c r="M10" s="113" t="s">
        <v>149</v>
      </c>
      <c r="N10" s="133">
        <v>228</v>
      </c>
      <c r="O10" s="3" t="s">
        <v>27</v>
      </c>
    </row>
    <row r="11" spans="2:15" ht="25" customHeight="1" x14ac:dyDescent="0.2">
      <c r="B11" s="158" t="s">
        <v>151</v>
      </c>
      <c r="C11" s="112">
        <v>0.34583333333333338</v>
      </c>
      <c r="D11" s="112" t="s">
        <v>7</v>
      </c>
      <c r="E11" s="114" t="s">
        <v>7</v>
      </c>
      <c r="F11" s="113" t="s">
        <v>7</v>
      </c>
      <c r="G11" s="133">
        <v>327</v>
      </c>
      <c r="H11" s="134" t="s">
        <v>26</v>
      </c>
      <c r="I11" s="161" t="s">
        <v>344</v>
      </c>
      <c r="J11" s="112">
        <v>0.38680555555555557</v>
      </c>
      <c r="K11" s="112" t="s">
        <v>7</v>
      </c>
      <c r="L11" s="113"/>
      <c r="M11" s="113"/>
      <c r="N11" s="133">
        <v>219</v>
      </c>
      <c r="O11" s="3" t="s">
        <v>26</v>
      </c>
    </row>
    <row r="12" spans="2:15" ht="25" customHeight="1" x14ac:dyDescent="0.2">
      <c r="B12" s="159"/>
      <c r="C12" s="112" t="s">
        <v>7</v>
      </c>
      <c r="D12" s="112" t="s">
        <v>7</v>
      </c>
      <c r="E12" s="113" t="s">
        <v>7</v>
      </c>
      <c r="F12" s="113"/>
      <c r="G12" s="135">
        <v>0.1423611111111111</v>
      </c>
      <c r="H12" s="134" t="s">
        <v>25</v>
      </c>
      <c r="I12" s="161" t="s">
        <v>344</v>
      </c>
      <c r="J12" s="211"/>
      <c r="K12" s="112">
        <v>0.4909722222222222</v>
      </c>
      <c r="L12" s="113" t="s">
        <v>7</v>
      </c>
      <c r="M12" s="113" t="s">
        <v>347</v>
      </c>
      <c r="N12" s="135">
        <v>7.2916666666666671E-2</v>
      </c>
      <c r="O12" s="3" t="s">
        <v>25</v>
      </c>
    </row>
    <row r="13" spans="2:15" ht="25" customHeight="1" x14ac:dyDescent="0.2">
      <c r="B13" s="158"/>
      <c r="C13" s="112"/>
      <c r="D13" s="112"/>
      <c r="E13" s="113"/>
      <c r="F13" s="113"/>
      <c r="G13" s="136">
        <v>0</v>
      </c>
      <c r="H13" s="134" t="s">
        <v>24</v>
      </c>
      <c r="I13" s="161" t="s">
        <v>345</v>
      </c>
      <c r="J13" s="112">
        <v>0.49513888888888885</v>
      </c>
      <c r="K13" s="112">
        <v>0.5083333333333333</v>
      </c>
      <c r="L13" s="113"/>
      <c r="M13" s="113" t="s">
        <v>158</v>
      </c>
      <c r="N13" s="136">
        <v>0.2</v>
      </c>
      <c r="O13" s="3" t="s">
        <v>24</v>
      </c>
    </row>
    <row r="14" spans="2:15" ht="25" customHeight="1" thickBot="1" x14ac:dyDescent="0.3">
      <c r="B14" s="160"/>
      <c r="C14" s="115"/>
      <c r="D14" s="116"/>
      <c r="E14" s="117"/>
      <c r="F14" s="117"/>
      <c r="G14" s="135">
        <f>G12*(100%+G13)</f>
        <v>0.1423611111111111</v>
      </c>
      <c r="H14" s="134" t="s">
        <v>23</v>
      </c>
      <c r="I14" s="162" t="s">
        <v>161</v>
      </c>
      <c r="J14" s="167">
        <v>0.52152777777777781</v>
      </c>
      <c r="K14" s="116"/>
      <c r="L14" s="120"/>
      <c r="M14" s="117"/>
      <c r="N14" s="135">
        <f>N12*(100%+N13)</f>
        <v>8.7500000000000008E-2</v>
      </c>
      <c r="O14" s="3" t="s">
        <v>23</v>
      </c>
    </row>
    <row r="15" spans="2:15" ht="25" customHeight="1" x14ac:dyDescent="0.2">
      <c r="B15" s="231" t="s">
        <v>152</v>
      </c>
      <c r="C15" s="232"/>
      <c r="D15" s="232"/>
      <c r="E15" s="232"/>
      <c r="F15" s="232"/>
      <c r="G15" s="233"/>
      <c r="H15" s="234"/>
      <c r="I15" s="231" t="s">
        <v>346</v>
      </c>
      <c r="J15" s="232"/>
      <c r="K15" s="232"/>
      <c r="L15" s="232"/>
      <c r="M15" s="232"/>
      <c r="N15" s="233"/>
      <c r="O15" s="234"/>
    </row>
    <row r="16" spans="2:15" ht="25" customHeight="1" thickBot="1" x14ac:dyDescent="0.25">
      <c r="B16" s="235"/>
      <c r="C16" s="236"/>
      <c r="D16" s="236"/>
      <c r="E16" s="236"/>
      <c r="F16" s="236"/>
      <c r="G16" s="236"/>
      <c r="H16" s="237"/>
      <c r="I16" s="235"/>
      <c r="J16" s="236"/>
      <c r="K16" s="236"/>
      <c r="L16" s="236"/>
      <c r="M16" s="236"/>
      <c r="N16" s="236"/>
      <c r="O16" s="237"/>
    </row>
    <row r="17" spans="2:18" ht="25" customHeight="1" thickBot="1" x14ac:dyDescent="0.35">
      <c r="B17" s="81" t="s">
        <v>50</v>
      </c>
      <c r="C17" s="238" t="s">
        <v>164</v>
      </c>
      <c r="D17" s="239"/>
      <c r="E17" s="239"/>
      <c r="F17" s="239"/>
      <c r="G17" s="239"/>
      <c r="H17" s="240"/>
      <c r="I17" s="82" t="s">
        <v>51</v>
      </c>
      <c r="J17" s="329" t="s">
        <v>343</v>
      </c>
      <c r="K17" s="329"/>
      <c r="L17" s="329"/>
      <c r="M17" s="329"/>
      <c r="N17" s="329"/>
      <c r="O17" s="65"/>
    </row>
    <row r="18" spans="2:18" ht="25" customHeight="1" thickBot="1" x14ac:dyDescent="0.25">
      <c r="B18" s="66"/>
      <c r="C18" s="67"/>
      <c r="D18" s="67"/>
      <c r="E18" s="67"/>
      <c r="F18" s="67"/>
      <c r="G18" s="68"/>
      <c r="H18" s="67"/>
      <c r="I18" s="69"/>
      <c r="J18" s="70"/>
      <c r="K18" s="71"/>
      <c r="L18" s="71"/>
      <c r="M18" s="70"/>
      <c r="N18" s="71"/>
      <c r="O18" s="72"/>
    </row>
    <row r="19" spans="2:18" ht="25" customHeight="1" thickBot="1" x14ac:dyDescent="0.25">
      <c r="B19" s="85" t="s">
        <v>41</v>
      </c>
      <c r="C19" s="243" cm="1">
        <f t="array" ref="C19">INDEX(C10:C13,COUNT(C10:C13))+G14</f>
        <v>0.48819444444444449</v>
      </c>
      <c r="D19" s="244"/>
      <c r="E19" s="244"/>
      <c r="F19" s="244"/>
      <c r="G19" s="244"/>
      <c r="H19" s="245"/>
      <c r="I19" s="86" t="s">
        <v>41</v>
      </c>
      <c r="J19" s="246">
        <v>0.52152777777777781</v>
      </c>
      <c r="K19" s="247"/>
      <c r="L19" s="247"/>
      <c r="M19" s="247"/>
      <c r="N19" s="247"/>
      <c r="O19" s="248"/>
    </row>
    <row r="20" spans="2:18" ht="25" customHeight="1" thickBot="1" x14ac:dyDescent="0.25">
      <c r="B20" s="29"/>
      <c r="C20" s="31"/>
      <c r="D20" s="31"/>
      <c r="E20" s="31"/>
      <c r="F20" s="31"/>
      <c r="G20" s="49"/>
      <c r="H20" s="31"/>
      <c r="I20" s="30"/>
      <c r="J20" s="14"/>
      <c r="K20" s="52"/>
      <c r="L20" s="52"/>
      <c r="M20" s="14"/>
      <c r="N20" s="52"/>
      <c r="O20" s="14"/>
    </row>
    <row r="21" spans="2:18" ht="25" customHeight="1" x14ac:dyDescent="0.2">
      <c r="B21" s="87" t="s">
        <v>42</v>
      </c>
      <c r="C21" s="104">
        <v>0.51041666666666663</v>
      </c>
      <c r="D21" s="89" t="s">
        <v>153</v>
      </c>
      <c r="E21" s="90"/>
      <c r="F21" s="90"/>
      <c r="G21" s="90"/>
      <c r="H21" s="91"/>
      <c r="I21" s="92" t="s">
        <v>154</v>
      </c>
      <c r="J21" s="93"/>
      <c r="K21" s="93"/>
      <c r="L21" s="93"/>
      <c r="M21" s="93"/>
      <c r="N21" s="93"/>
      <c r="O21" s="94"/>
    </row>
    <row r="22" spans="2:18" ht="25" customHeight="1" thickBot="1" x14ac:dyDescent="0.25">
      <c r="B22" s="88" t="s">
        <v>43</v>
      </c>
      <c r="C22" s="105">
        <v>0.60416666666666663</v>
      </c>
      <c r="D22" s="95" t="s">
        <v>155</v>
      </c>
      <c r="E22" s="96"/>
      <c r="F22" s="96"/>
      <c r="G22" s="96"/>
      <c r="H22" s="97"/>
      <c r="I22" s="98" t="s">
        <v>32</v>
      </c>
      <c r="J22" s="99"/>
      <c r="K22" s="99"/>
      <c r="L22" s="99"/>
      <c r="M22" s="99"/>
      <c r="N22" s="99"/>
      <c r="O22" s="100"/>
    </row>
    <row r="23" spans="2:18" ht="25" customHeight="1" thickBot="1" x14ac:dyDescent="0.25">
      <c r="B23" s="153"/>
      <c r="C23" s="32"/>
      <c r="D23" s="33"/>
      <c r="E23" s="33"/>
      <c r="F23" s="33"/>
      <c r="G23" s="50"/>
      <c r="H23" s="33"/>
      <c r="I23" s="11"/>
      <c r="J23" s="11"/>
      <c r="K23" s="53"/>
      <c r="L23" s="53"/>
      <c r="M23" s="11"/>
      <c r="N23" s="53"/>
      <c r="O23" s="38"/>
    </row>
    <row r="24" spans="2:18" ht="25" customHeight="1" thickBot="1" x14ac:dyDescent="0.25">
      <c r="B24" s="250" t="s">
        <v>31</v>
      </c>
      <c r="C24" s="251"/>
      <c r="D24" s="251"/>
      <c r="E24" s="251"/>
      <c r="F24" s="251"/>
      <c r="G24" s="251"/>
      <c r="H24" s="252"/>
      <c r="I24" s="250" t="s">
        <v>30</v>
      </c>
      <c r="J24" s="251"/>
      <c r="K24" s="251"/>
      <c r="L24" s="251"/>
      <c r="M24" s="251"/>
      <c r="N24" s="251"/>
      <c r="O24" s="252"/>
    </row>
    <row r="25" spans="2:18" ht="25" customHeight="1" x14ac:dyDescent="0.2">
      <c r="B25" s="253" t="s">
        <v>156</v>
      </c>
      <c r="C25" s="233"/>
      <c r="D25" s="233"/>
      <c r="E25" s="233"/>
      <c r="F25" s="233"/>
      <c r="G25" s="233"/>
      <c r="H25" s="234"/>
      <c r="I25" s="253" t="s">
        <v>102</v>
      </c>
      <c r="J25" s="233"/>
      <c r="K25" s="233"/>
      <c r="L25" s="233"/>
      <c r="M25" s="233"/>
      <c r="N25" s="233"/>
      <c r="O25" s="234"/>
    </row>
    <row r="26" spans="2:18" ht="25" customHeight="1" thickBot="1" x14ac:dyDescent="0.25">
      <c r="B26" s="235"/>
      <c r="C26" s="236"/>
      <c r="D26" s="236"/>
      <c r="E26" s="236"/>
      <c r="F26" s="236"/>
      <c r="G26" s="236"/>
      <c r="H26" s="237"/>
      <c r="I26" s="235"/>
      <c r="J26" s="236"/>
      <c r="K26" s="236"/>
      <c r="L26" s="236"/>
      <c r="M26" s="236"/>
      <c r="N26" s="236"/>
      <c r="O26" s="237"/>
    </row>
    <row r="27" spans="2:18" ht="25" customHeight="1" thickBot="1" x14ac:dyDescent="0.25">
      <c r="B27" s="101" t="s">
        <v>52</v>
      </c>
      <c r="C27" s="254"/>
      <c r="D27" s="255"/>
      <c r="E27" s="255"/>
      <c r="F27" s="255"/>
      <c r="G27" s="255"/>
      <c r="H27" s="256"/>
      <c r="I27" s="102" t="s">
        <v>53</v>
      </c>
      <c r="J27" s="83"/>
      <c r="K27" s="84"/>
      <c r="L27" s="84"/>
      <c r="M27" s="84"/>
      <c r="N27" s="84"/>
      <c r="O27" s="103"/>
    </row>
    <row r="28" spans="2:18" ht="25" customHeight="1" x14ac:dyDescent="0.2">
      <c r="B28" s="137" t="s">
        <v>44</v>
      </c>
      <c r="C28" s="138" t="s">
        <v>48</v>
      </c>
      <c r="D28" s="154">
        <f>C22 +G36</f>
        <v>0.63749999999999996</v>
      </c>
      <c r="E28" s="73"/>
      <c r="F28" s="73"/>
      <c r="H28" s="156"/>
      <c r="I28" s="140" t="s">
        <v>45</v>
      </c>
      <c r="J28" s="141" t="s">
        <v>48</v>
      </c>
      <c r="K28" s="155">
        <f>C22+N36</f>
        <v>0.64416666666666667</v>
      </c>
      <c r="L28" s="23"/>
      <c r="M28" s="23"/>
      <c r="O28" s="142"/>
    </row>
    <row r="29" spans="2:18" ht="25" customHeight="1" thickBot="1" x14ac:dyDescent="0.25">
      <c r="B29" s="143"/>
      <c r="C29" s="144"/>
      <c r="D29" s="145"/>
      <c r="E29" s="73"/>
      <c r="F29" s="73"/>
      <c r="H29" s="157"/>
      <c r="I29" s="139"/>
      <c r="J29" s="37"/>
      <c r="K29" s="146"/>
      <c r="L29" s="23"/>
      <c r="M29" s="23"/>
      <c r="O29" s="142"/>
    </row>
    <row r="30" spans="2:18" ht="25" customHeight="1" thickBot="1" x14ac:dyDescent="0.25">
      <c r="B30" s="34" t="s">
        <v>54</v>
      </c>
      <c r="C30" s="74"/>
      <c r="D30" s="132" t="s">
        <v>7</v>
      </c>
      <c r="E30" s="74"/>
      <c r="F30" s="74"/>
      <c r="G30" s="35" t="s">
        <v>29</v>
      </c>
      <c r="H30" s="19"/>
      <c r="I30" s="43" t="s">
        <v>55</v>
      </c>
      <c r="J30" s="75"/>
      <c r="K30" s="76"/>
      <c r="L30" s="77"/>
      <c r="M30" s="78"/>
      <c r="N30" s="18" t="s">
        <v>29</v>
      </c>
      <c r="O30" s="79"/>
    </row>
    <row r="31" spans="2:18" ht="25" customHeight="1" x14ac:dyDescent="0.25">
      <c r="B31" s="163" t="s">
        <v>157</v>
      </c>
      <c r="C31" s="122"/>
      <c r="D31" s="167">
        <v>0.65416666666666667</v>
      </c>
      <c r="E31" s="123"/>
      <c r="F31" s="120" t="s">
        <v>158</v>
      </c>
      <c r="G31" s="133">
        <v>3.05</v>
      </c>
      <c r="H31" s="147" t="s">
        <v>28</v>
      </c>
      <c r="I31" s="165"/>
      <c r="J31" s="128"/>
      <c r="K31" s="115"/>
      <c r="L31" s="113" t="s">
        <v>7</v>
      </c>
      <c r="M31" s="129"/>
      <c r="N31" s="17" t="s">
        <v>7</v>
      </c>
      <c r="O31" s="19" t="s">
        <v>28</v>
      </c>
    </row>
    <row r="32" spans="2:18" ht="25" customHeight="1" x14ac:dyDescent="0.25">
      <c r="B32" s="158" t="s">
        <v>151</v>
      </c>
      <c r="C32" s="167">
        <v>0.67083333333333339</v>
      </c>
      <c r="D32" s="112">
        <v>0.67361111111111116</v>
      </c>
      <c r="E32" s="124" t="s">
        <v>159</v>
      </c>
      <c r="F32" s="113" t="s">
        <v>147</v>
      </c>
      <c r="G32" s="133">
        <v>111</v>
      </c>
      <c r="H32" s="147" t="s">
        <v>27</v>
      </c>
      <c r="I32" s="161"/>
      <c r="J32" s="115"/>
      <c r="K32" s="113"/>
      <c r="L32" s="113"/>
      <c r="M32" s="130"/>
      <c r="N32" s="133" t="s">
        <v>7</v>
      </c>
      <c r="O32" s="20" t="s">
        <v>27</v>
      </c>
      <c r="R32" s="57" t="s">
        <v>49</v>
      </c>
    </row>
    <row r="33" spans="2:15" ht="25" customHeight="1" x14ac:dyDescent="0.2">
      <c r="B33" s="158" t="s">
        <v>145</v>
      </c>
      <c r="C33" s="112">
        <v>0.68055555555555547</v>
      </c>
      <c r="D33" s="112">
        <v>0.68541666666666667</v>
      </c>
      <c r="E33" s="124">
        <v>2</v>
      </c>
      <c r="F33" s="113" t="s">
        <v>143</v>
      </c>
      <c r="G33" s="133">
        <v>0</v>
      </c>
      <c r="H33" s="147" t="s">
        <v>26</v>
      </c>
      <c r="I33" s="161"/>
      <c r="J33" s="112" t="s">
        <v>7</v>
      </c>
      <c r="K33" s="113"/>
      <c r="L33" s="113" t="s">
        <v>7</v>
      </c>
      <c r="M33" s="130"/>
      <c r="N33" s="133"/>
      <c r="O33" s="20" t="s">
        <v>26</v>
      </c>
    </row>
    <row r="34" spans="2:15" ht="25" customHeight="1" x14ac:dyDescent="0.2">
      <c r="B34" s="158" t="s">
        <v>64</v>
      </c>
      <c r="C34" s="112">
        <v>0.72361111111111109</v>
      </c>
      <c r="D34" s="112"/>
      <c r="E34" s="124"/>
      <c r="F34" s="113"/>
      <c r="G34" s="135">
        <v>3.3333333333333333E-2</v>
      </c>
      <c r="H34" s="147" t="s">
        <v>25</v>
      </c>
      <c r="I34" s="161"/>
      <c r="J34" s="112"/>
      <c r="K34" s="113" t="s">
        <v>7</v>
      </c>
      <c r="L34" s="113" t="s">
        <v>7</v>
      </c>
      <c r="M34" s="130" t="s">
        <v>7</v>
      </c>
      <c r="N34" s="135">
        <v>3.3333333333333333E-2</v>
      </c>
      <c r="O34" s="20" t="s">
        <v>25</v>
      </c>
    </row>
    <row r="35" spans="2:15" ht="25" customHeight="1" x14ac:dyDescent="0.2">
      <c r="B35" s="158"/>
      <c r="C35" s="112"/>
      <c r="D35" s="112"/>
      <c r="E35" s="124" t="s">
        <v>7</v>
      </c>
      <c r="F35" s="113" t="s">
        <v>7</v>
      </c>
      <c r="G35" s="136">
        <v>0</v>
      </c>
      <c r="H35" s="147" t="s">
        <v>24</v>
      </c>
      <c r="I35" s="161"/>
      <c r="J35" s="112"/>
      <c r="K35" s="113"/>
      <c r="L35" s="113"/>
      <c r="M35" s="130"/>
      <c r="N35" s="136">
        <v>0.2</v>
      </c>
      <c r="O35" s="20" t="s">
        <v>24</v>
      </c>
    </row>
    <row r="36" spans="2:15" ht="25" customHeight="1" thickBot="1" x14ac:dyDescent="0.25">
      <c r="B36" s="164"/>
      <c r="C36" s="148"/>
      <c r="D36" s="148"/>
      <c r="E36" s="149"/>
      <c r="F36" s="150"/>
      <c r="G36" s="36">
        <f>G34*(100%+G35)</f>
        <v>3.3333333333333333E-2</v>
      </c>
      <c r="H36" s="126" t="s">
        <v>23</v>
      </c>
      <c r="I36" s="166"/>
      <c r="J36" s="148" t="s">
        <v>7</v>
      </c>
      <c r="K36" s="150"/>
      <c r="L36" s="150"/>
      <c r="M36" s="151"/>
      <c r="N36" s="36">
        <f>N34*(100%+N35)</f>
        <v>0.04</v>
      </c>
      <c r="O36" s="21" t="s">
        <v>23</v>
      </c>
    </row>
    <row r="37" spans="2:15" ht="25" customHeight="1" thickBot="1" x14ac:dyDescent="0.25">
      <c r="B37" s="121"/>
      <c r="C37" s="15"/>
      <c r="D37" s="15"/>
      <c r="E37" s="39"/>
      <c r="F37" s="40"/>
      <c r="G37" s="37"/>
      <c r="H37" s="41"/>
      <c r="I37" s="127"/>
      <c r="J37" s="15"/>
      <c r="K37" s="54"/>
      <c r="L37" s="56"/>
      <c r="M37" s="42"/>
      <c r="N37" s="37"/>
      <c r="O37" s="41"/>
    </row>
    <row r="38" spans="2:15" ht="25" customHeight="1" x14ac:dyDescent="0.2">
      <c r="B38" s="257" t="s">
        <v>22</v>
      </c>
      <c r="C38" s="258"/>
      <c r="D38" s="258"/>
      <c r="E38" s="258"/>
      <c r="F38" s="258"/>
      <c r="G38" s="258"/>
      <c r="H38" s="259"/>
      <c r="I38" s="257" t="s">
        <v>46</v>
      </c>
      <c r="J38" s="258"/>
      <c r="K38" s="258"/>
      <c r="L38" s="258"/>
      <c r="M38" s="258"/>
      <c r="N38" s="258"/>
      <c r="O38" s="259"/>
    </row>
    <row r="39" spans="2:15" ht="25" customHeight="1" x14ac:dyDescent="0.2">
      <c r="B39" s="158" t="s">
        <v>64</v>
      </c>
      <c r="C39" s="131"/>
      <c r="D39" s="112">
        <v>0.44444444444444442</v>
      </c>
      <c r="E39" s="113">
        <v>5</v>
      </c>
      <c r="F39" s="113" t="s">
        <v>160</v>
      </c>
      <c r="G39" s="152"/>
      <c r="H39" s="41"/>
      <c r="I39" s="161" t="s">
        <v>161</v>
      </c>
      <c r="J39" s="131"/>
      <c r="K39" s="112">
        <v>0.6166666666666667</v>
      </c>
      <c r="L39" s="113" t="s">
        <v>7</v>
      </c>
      <c r="M39" s="113" t="s">
        <v>158</v>
      </c>
      <c r="N39" s="139"/>
      <c r="O39" s="7"/>
    </row>
    <row r="40" spans="2:15" ht="25" customHeight="1" x14ac:dyDescent="0.2">
      <c r="B40" s="158" t="s">
        <v>145</v>
      </c>
      <c r="C40" s="112">
        <v>0.48333333333333334</v>
      </c>
      <c r="D40" s="112">
        <v>0.50138888888888888</v>
      </c>
      <c r="E40" s="113" t="s">
        <v>162</v>
      </c>
      <c r="F40" s="113" t="s">
        <v>163</v>
      </c>
      <c r="G40" s="152"/>
      <c r="H40" s="41"/>
      <c r="I40" s="161" t="s">
        <v>151</v>
      </c>
      <c r="J40" s="112">
        <v>0.62916666666666665</v>
      </c>
      <c r="K40" s="112">
        <v>0.63194444444444442</v>
      </c>
      <c r="L40" s="113"/>
      <c r="M40" s="113" t="s">
        <v>147</v>
      </c>
      <c r="N40" s="139"/>
      <c r="O40" s="7"/>
    </row>
    <row r="41" spans="2:15" ht="25" customHeight="1" x14ac:dyDescent="0.2">
      <c r="B41" s="158" t="s">
        <v>151</v>
      </c>
      <c r="C41" s="112">
        <v>0.50694444444444442</v>
      </c>
      <c r="D41" s="112">
        <v>0.51041666666666663</v>
      </c>
      <c r="E41" s="113" t="s">
        <v>7</v>
      </c>
      <c r="F41" s="113"/>
      <c r="G41" s="152"/>
      <c r="H41" s="41"/>
      <c r="I41" s="161" t="s">
        <v>145</v>
      </c>
      <c r="J41" s="112">
        <v>0.63888888888888895</v>
      </c>
      <c r="K41" s="112">
        <v>0.64374999999999993</v>
      </c>
      <c r="L41" s="113">
        <v>2</v>
      </c>
      <c r="M41" s="113" t="s">
        <v>143</v>
      </c>
      <c r="N41" s="139"/>
      <c r="O41" s="7"/>
    </row>
    <row r="42" spans="2:15" ht="25" customHeight="1" thickBot="1" x14ac:dyDescent="0.25">
      <c r="B42" s="158" t="s">
        <v>161</v>
      </c>
      <c r="C42" s="112">
        <v>0.52152777777777781</v>
      </c>
      <c r="D42" s="112"/>
      <c r="E42" s="113"/>
      <c r="F42" s="113" t="s">
        <v>7</v>
      </c>
      <c r="G42" s="152"/>
      <c r="H42" s="41"/>
      <c r="I42" s="161" t="s">
        <v>64</v>
      </c>
      <c r="J42" s="112">
        <v>0.68194444444444446</v>
      </c>
      <c r="K42" s="112" t="s">
        <v>7</v>
      </c>
      <c r="L42" s="113" t="s">
        <v>7</v>
      </c>
      <c r="M42" s="113" t="s">
        <v>7</v>
      </c>
      <c r="N42" s="139"/>
      <c r="O42" s="7"/>
    </row>
    <row r="43" spans="2:15" ht="25" customHeight="1" thickBot="1" x14ac:dyDescent="0.25">
      <c r="B43" s="158"/>
      <c r="C43" s="112" t="s">
        <v>7</v>
      </c>
      <c r="D43" s="112"/>
      <c r="E43" s="113" t="s">
        <v>7</v>
      </c>
      <c r="F43" s="113"/>
      <c r="G43" s="152"/>
      <c r="H43" s="41"/>
      <c r="I43" s="161"/>
      <c r="J43" s="112"/>
      <c r="K43" s="112" t="s">
        <v>7</v>
      </c>
      <c r="L43" s="113"/>
      <c r="M43" s="113"/>
      <c r="N43" s="139"/>
      <c r="O43" s="80" t="s">
        <v>61</v>
      </c>
    </row>
    <row r="44" spans="2:15" ht="25" customHeight="1" x14ac:dyDescent="0.2">
      <c r="B44" s="260" t="s">
        <v>21</v>
      </c>
      <c r="C44" s="261"/>
      <c r="D44" s="261"/>
      <c r="E44" s="261"/>
      <c r="F44" s="261"/>
      <c r="G44" s="261"/>
      <c r="H44" s="262"/>
      <c r="I44" s="269" t="s">
        <v>348</v>
      </c>
      <c r="J44" s="270"/>
      <c r="K44" s="270"/>
      <c r="L44" s="270"/>
      <c r="M44" s="270"/>
      <c r="N44" s="270"/>
      <c r="O44" s="271"/>
    </row>
    <row r="45" spans="2:15" ht="25" customHeight="1" x14ac:dyDescent="0.2">
      <c r="B45" s="263"/>
      <c r="C45" s="264"/>
      <c r="D45" s="264"/>
      <c r="E45" s="264"/>
      <c r="F45" s="264"/>
      <c r="G45" s="264"/>
      <c r="H45" s="265"/>
      <c r="I45" s="269"/>
      <c r="J45" s="270"/>
      <c r="K45" s="270"/>
      <c r="L45" s="270"/>
      <c r="M45" s="270"/>
      <c r="N45" s="270"/>
      <c r="O45" s="271"/>
    </row>
    <row r="46" spans="2:15" ht="25" customHeight="1" thickBot="1" x14ac:dyDescent="0.25">
      <c r="B46" s="266"/>
      <c r="C46" s="267"/>
      <c r="D46" s="267"/>
      <c r="E46" s="267"/>
      <c r="F46" s="267"/>
      <c r="G46" s="267"/>
      <c r="H46" s="268"/>
      <c r="I46" s="272"/>
      <c r="J46" s="273"/>
      <c r="K46" s="273"/>
      <c r="L46" s="273"/>
      <c r="M46" s="273"/>
      <c r="N46" s="273"/>
      <c r="O46" s="274"/>
    </row>
    <row r="47" spans="2:15" ht="25" customHeight="1" x14ac:dyDescent="0.2">
      <c r="B47" s="275"/>
      <c r="C47" s="275"/>
      <c r="D47" s="275"/>
      <c r="E47" s="275"/>
      <c r="F47" s="275"/>
      <c r="G47" s="275"/>
      <c r="H47" s="275"/>
      <c r="I47" s="276"/>
      <c r="J47" s="276"/>
      <c r="K47" s="276"/>
      <c r="L47" s="276"/>
      <c r="M47" s="276"/>
      <c r="N47" s="276"/>
    </row>
    <row r="50" spans="2:15" x14ac:dyDescent="0.2">
      <c r="B50" s="57" t="s">
        <v>336</v>
      </c>
    </row>
    <row r="54" spans="2:15" ht="25" customHeight="1" x14ac:dyDescent="0.2">
      <c r="B54" s="9"/>
      <c r="C54" s="2"/>
      <c r="D54" s="2"/>
      <c r="E54" s="2"/>
      <c r="F54" s="2"/>
      <c r="G54" s="16"/>
      <c r="H54" s="1"/>
      <c r="I54" s="9"/>
      <c r="J54" s="1"/>
      <c r="K54" s="16"/>
      <c r="L54" s="16"/>
      <c r="M54" s="2"/>
      <c r="N54" s="23"/>
      <c r="O54" s="1"/>
    </row>
    <row r="55" spans="2:15" ht="25" customHeight="1" x14ac:dyDescent="0.2">
      <c r="B55" s="8"/>
      <c r="C55" s="2"/>
      <c r="D55" s="2"/>
      <c r="E55" s="2"/>
      <c r="F55" s="2"/>
      <c r="G55" s="16"/>
      <c r="H55" s="1"/>
      <c r="I55" s="9"/>
      <c r="J55" s="1"/>
      <c r="K55" s="16"/>
      <c r="L55" s="16"/>
      <c r="M55" s="2"/>
      <c r="N55" s="23"/>
      <c r="O55" s="1"/>
    </row>
    <row r="56" spans="2:15" ht="25" customHeight="1" x14ac:dyDescent="0.2">
      <c r="B56" s="277" t="s">
        <v>20</v>
      </c>
      <c r="C56" s="277"/>
      <c r="D56" s="277"/>
      <c r="E56" s="277"/>
      <c r="F56" s="277"/>
      <c r="G56" s="277"/>
      <c r="H56" s="277"/>
      <c r="I56" s="277"/>
      <c r="J56" s="277"/>
      <c r="K56" s="277"/>
      <c r="L56" s="277"/>
      <c r="M56" s="277"/>
      <c r="N56" s="277"/>
      <c r="O56" s="277"/>
    </row>
    <row r="57" spans="2:15" ht="25" customHeight="1" x14ac:dyDescent="0.2">
      <c r="B57" s="22"/>
      <c r="C57" s="16"/>
      <c r="D57" s="16"/>
      <c r="E57" s="16"/>
      <c r="F57" s="16"/>
      <c r="G57" s="16"/>
      <c r="H57" s="23"/>
      <c r="I57" s="22"/>
      <c r="J57" s="23"/>
      <c r="K57" s="16"/>
      <c r="L57" s="16"/>
      <c r="M57" s="16"/>
      <c r="N57" s="23"/>
      <c r="O57" s="23"/>
    </row>
    <row r="58" spans="2:15" ht="25" customHeight="1" thickBot="1" x14ac:dyDescent="0.25">
      <c r="B58" s="22"/>
      <c r="C58" s="16"/>
      <c r="D58" s="16"/>
      <c r="E58" s="16"/>
      <c r="F58" s="16"/>
      <c r="G58" s="16"/>
      <c r="H58" s="23"/>
      <c r="I58" s="22"/>
      <c r="J58" s="23"/>
      <c r="K58" s="249" t="s">
        <v>47</v>
      </c>
      <c r="L58" s="249"/>
      <c r="M58" s="249"/>
      <c r="N58" s="249"/>
      <c r="O58" s="249"/>
    </row>
    <row r="59" spans="2:15" ht="25" customHeight="1" thickBot="1" x14ac:dyDescent="0.25">
      <c r="B59" s="22" t="s">
        <v>19</v>
      </c>
      <c r="C59" s="278"/>
      <c r="D59" s="279"/>
      <c r="E59" s="279"/>
      <c r="F59" s="279"/>
      <c r="G59" s="279"/>
      <c r="H59" s="279"/>
      <c r="I59" s="280"/>
      <c r="J59" s="24"/>
      <c r="K59" s="24"/>
      <c r="L59" s="24"/>
      <c r="M59" s="25"/>
      <c r="N59" s="24"/>
      <c r="O59" s="24"/>
    </row>
    <row r="60" spans="2:15" ht="25" customHeight="1" thickBot="1" x14ac:dyDescent="0.25">
      <c r="B60" s="22"/>
      <c r="C60" s="281"/>
      <c r="D60" s="282"/>
      <c r="E60" s="282"/>
      <c r="F60" s="282"/>
      <c r="G60" s="282"/>
      <c r="H60" s="282"/>
      <c r="I60" s="283"/>
      <c r="J60" s="24"/>
      <c r="K60" s="24" t="s">
        <v>18</v>
      </c>
      <c r="L60" s="24"/>
      <c r="M60" s="27" t="s">
        <v>7</v>
      </c>
      <c r="N60" s="24"/>
      <c r="O60" s="24"/>
    </row>
    <row r="61" spans="2:15" ht="25" customHeight="1" thickBot="1" x14ac:dyDescent="0.25">
      <c r="B61" s="24"/>
      <c r="C61" s="284"/>
      <c r="D61" s="285"/>
      <c r="E61" s="285"/>
      <c r="F61" s="285"/>
      <c r="G61" s="285"/>
      <c r="H61" s="285"/>
      <c r="I61" s="286"/>
      <c r="J61" s="24"/>
      <c r="K61" s="24"/>
      <c r="L61" s="24"/>
      <c r="M61" s="25"/>
      <c r="N61" s="24"/>
      <c r="O61" s="24"/>
    </row>
    <row r="62" spans="2:15" ht="25" customHeight="1" thickBot="1" x14ac:dyDescent="0.25">
      <c r="B62" s="58"/>
      <c r="C62" s="58"/>
      <c r="D62" s="58"/>
      <c r="E62" s="58"/>
      <c r="F62" s="58"/>
      <c r="H62" s="58"/>
      <c r="I62" s="58"/>
      <c r="J62" s="24"/>
      <c r="K62" s="24" t="s">
        <v>16</v>
      </c>
      <c r="L62" s="24"/>
      <c r="M62" s="27"/>
      <c r="N62" s="24"/>
      <c r="O62" s="24"/>
    </row>
    <row r="63" spans="2:15" ht="25" customHeight="1" thickBot="1" x14ac:dyDescent="0.25">
      <c r="B63" s="58"/>
      <c r="C63" s="287"/>
      <c r="D63" s="288"/>
      <c r="E63" s="288"/>
      <c r="F63" s="288"/>
      <c r="G63" s="288"/>
      <c r="H63" s="288"/>
      <c r="I63" s="289"/>
      <c r="J63" s="24"/>
      <c r="K63" s="24" t="s">
        <v>7</v>
      </c>
      <c r="L63" s="24"/>
      <c r="M63" s="25" t="s">
        <v>7</v>
      </c>
      <c r="N63" s="24"/>
      <c r="O63" s="24"/>
    </row>
    <row r="64" spans="2:15" ht="25" customHeight="1" thickBot="1" x14ac:dyDescent="0.25">
      <c r="B64" s="24" t="s">
        <v>17</v>
      </c>
      <c r="C64" s="290"/>
      <c r="D64" s="291"/>
      <c r="E64" s="291"/>
      <c r="F64" s="291"/>
      <c r="G64" s="291"/>
      <c r="H64" s="291"/>
      <c r="I64" s="292"/>
      <c r="J64" s="24"/>
      <c r="K64" s="24" t="s">
        <v>15</v>
      </c>
      <c r="L64" s="24"/>
      <c r="M64" s="27" t="s">
        <v>7</v>
      </c>
      <c r="N64" s="24"/>
      <c r="O64" s="24"/>
    </row>
    <row r="65" spans="2:15" ht="25" customHeight="1" thickBot="1" x14ac:dyDescent="0.25">
      <c r="B65" s="24"/>
      <c r="C65" s="293"/>
      <c r="D65" s="294"/>
      <c r="E65" s="294"/>
      <c r="F65" s="294"/>
      <c r="G65" s="294"/>
      <c r="H65" s="294"/>
      <c r="I65" s="295"/>
      <c r="J65" s="24"/>
      <c r="K65" s="16"/>
      <c r="L65" s="16"/>
      <c r="M65" s="25"/>
      <c r="N65" s="24"/>
      <c r="O65" s="24"/>
    </row>
    <row r="66" spans="2:15" ht="25" customHeight="1" thickBot="1" x14ac:dyDescent="0.25">
      <c r="B66" s="24"/>
      <c r="C66" s="16"/>
      <c r="D66" s="16"/>
      <c r="E66" s="16"/>
      <c r="F66" s="16"/>
      <c r="G66" s="16"/>
      <c r="H66" s="23"/>
      <c r="I66" s="22"/>
      <c r="J66" s="24"/>
      <c r="K66" s="16" t="s">
        <v>60</v>
      </c>
      <c r="L66" s="16"/>
      <c r="M66" s="27">
        <f>SUM(M60:M65)</f>
        <v>0</v>
      </c>
      <c r="N66" s="24"/>
      <c r="O66" s="24"/>
    </row>
    <row r="67" spans="2:15" ht="25" customHeight="1" x14ac:dyDescent="0.2">
      <c r="B67" s="24" t="s">
        <v>14</v>
      </c>
      <c r="C67" s="278"/>
      <c r="D67" s="279"/>
      <c r="E67" s="279"/>
      <c r="F67" s="279"/>
      <c r="G67" s="279"/>
      <c r="H67" s="279"/>
      <c r="I67" s="280"/>
      <c r="J67" s="24"/>
      <c r="K67" s="16"/>
      <c r="L67" s="16"/>
      <c r="M67" s="25"/>
      <c r="N67" s="24"/>
      <c r="O67" s="24"/>
    </row>
    <row r="68" spans="2:15" ht="25" customHeight="1" x14ac:dyDescent="0.2">
      <c r="B68" s="24"/>
      <c r="C68" s="281"/>
      <c r="D68" s="282"/>
      <c r="E68" s="282"/>
      <c r="F68" s="282"/>
      <c r="G68" s="282"/>
      <c r="H68" s="282"/>
      <c r="I68" s="283"/>
      <c r="J68" s="23"/>
      <c r="L68" s="23"/>
      <c r="M68" s="23"/>
      <c r="N68" s="23"/>
      <c r="O68" s="45"/>
    </row>
    <row r="69" spans="2:15" ht="25" customHeight="1" thickBot="1" x14ac:dyDescent="0.25">
      <c r="B69" s="22"/>
      <c r="C69" s="284"/>
      <c r="D69" s="285"/>
      <c r="E69" s="285"/>
      <c r="F69" s="285"/>
      <c r="G69" s="285"/>
      <c r="H69" s="285"/>
      <c r="I69" s="286"/>
      <c r="J69" s="23"/>
      <c r="K69" s="296" t="s">
        <v>58</v>
      </c>
      <c r="L69" s="296"/>
      <c r="M69" s="296"/>
      <c r="N69" s="296"/>
      <c r="O69" s="296"/>
    </row>
    <row r="70" spans="2:15" ht="25" customHeight="1" thickBot="1" x14ac:dyDescent="0.25">
      <c r="B70" s="58"/>
      <c r="C70" s="26"/>
      <c r="D70" s="26"/>
      <c r="E70" s="26"/>
      <c r="F70" s="26"/>
      <c r="G70" s="26"/>
      <c r="H70" s="26"/>
      <c r="I70" s="26"/>
      <c r="J70" s="23"/>
      <c r="K70" s="16"/>
      <c r="L70" s="16"/>
      <c r="M70" s="45"/>
      <c r="N70" s="45"/>
      <c r="O70" s="45"/>
    </row>
    <row r="71" spans="2:15" ht="25" customHeight="1" x14ac:dyDescent="0.2">
      <c r="B71" s="46" t="s">
        <v>59</v>
      </c>
      <c r="C71" s="297"/>
      <c r="D71" s="298"/>
      <c r="E71" s="298"/>
      <c r="F71" s="298"/>
      <c r="G71" s="298"/>
      <c r="H71" s="298"/>
      <c r="I71" s="299"/>
      <c r="J71" s="23"/>
      <c r="K71" s="306"/>
      <c r="L71" s="307"/>
      <c r="M71" s="307"/>
      <c r="N71" s="307"/>
      <c r="O71" s="308"/>
    </row>
    <row r="72" spans="2:15" ht="25" customHeight="1" x14ac:dyDescent="0.2">
      <c r="B72" s="22"/>
      <c r="C72" s="300"/>
      <c r="D72" s="301"/>
      <c r="E72" s="301"/>
      <c r="F72" s="301"/>
      <c r="G72" s="301"/>
      <c r="H72" s="301"/>
      <c r="I72" s="302"/>
      <c r="J72" s="23"/>
      <c r="K72" s="309"/>
      <c r="L72" s="310"/>
      <c r="M72" s="310"/>
      <c r="N72" s="310"/>
      <c r="O72" s="311"/>
    </row>
    <row r="73" spans="2:15" ht="25" customHeight="1" x14ac:dyDescent="0.2">
      <c r="B73" s="58"/>
      <c r="C73" s="300"/>
      <c r="D73" s="301"/>
      <c r="E73" s="301"/>
      <c r="F73" s="301"/>
      <c r="G73" s="301"/>
      <c r="H73" s="301"/>
      <c r="I73" s="302"/>
      <c r="J73" s="58"/>
      <c r="K73" s="309"/>
      <c r="L73" s="310"/>
      <c r="M73" s="310"/>
      <c r="N73" s="310"/>
      <c r="O73" s="311"/>
    </row>
    <row r="74" spans="2:15" ht="25" customHeight="1" thickBot="1" x14ac:dyDescent="0.25">
      <c r="B74" s="58"/>
      <c r="C74" s="303"/>
      <c r="D74" s="304"/>
      <c r="E74" s="304"/>
      <c r="F74" s="304"/>
      <c r="G74" s="304"/>
      <c r="H74" s="304"/>
      <c r="I74" s="305"/>
      <c r="J74" s="58"/>
      <c r="K74" s="312"/>
      <c r="L74" s="313"/>
      <c r="M74" s="313"/>
      <c r="N74" s="313"/>
      <c r="O74" s="314"/>
    </row>
  </sheetData>
  <mergeCells count="32">
    <mergeCell ref="C59:I61"/>
    <mergeCell ref="C63:I65"/>
    <mergeCell ref="C67:I69"/>
    <mergeCell ref="K69:O69"/>
    <mergeCell ref="C71:I74"/>
    <mergeCell ref="K71:O74"/>
    <mergeCell ref="K58:O58"/>
    <mergeCell ref="B24:H24"/>
    <mergeCell ref="I24:O24"/>
    <mergeCell ref="B25:H26"/>
    <mergeCell ref="I25:O26"/>
    <mergeCell ref="C27:H27"/>
    <mergeCell ref="B38:H38"/>
    <mergeCell ref="I38:O38"/>
    <mergeCell ref="B44:H46"/>
    <mergeCell ref="I44:O46"/>
    <mergeCell ref="B47:H47"/>
    <mergeCell ref="I47:N47"/>
    <mergeCell ref="B56:O56"/>
    <mergeCell ref="B15:H16"/>
    <mergeCell ref="I15:O16"/>
    <mergeCell ref="C17:H17"/>
    <mergeCell ref="J17:N17"/>
    <mergeCell ref="C19:H19"/>
    <mergeCell ref="J19:O19"/>
    <mergeCell ref="B7:H7"/>
    <mergeCell ref="I7:O7"/>
    <mergeCell ref="L2:M2"/>
    <mergeCell ref="N2:O2"/>
    <mergeCell ref="B4:H5"/>
    <mergeCell ref="J4:M4"/>
    <mergeCell ref="N4:O5"/>
  </mergeCells>
  <hyperlinks>
    <hyperlink ref="C17:H17" r:id="rId1" display="2024 Mels Verrucano" xr:uid="{E0E79E63-6CA0-4844-B411-9013FCE61FAE}"/>
    <hyperlink ref="J17:N17" r:id="rId2" display="2024 Wangs B" xr:uid="{5ECCF9B9-4639-4F46-8066-037F1FB98F81}"/>
  </hyperlinks>
  <pageMargins left="0.7" right="0.7" top="0.78740157499999996" bottom="0.78740157499999996" header="0.3" footer="0.3"/>
  <pageSetup paperSize="9" scale="44" orientation="landscape" horizontalDpi="0" verticalDpi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13372A-8678-F444-9F76-B79B16BEF4A8}">
  <sheetPr>
    <pageSetUpPr fitToPage="1"/>
  </sheetPr>
  <dimension ref="B1:R74"/>
  <sheetViews>
    <sheetView topLeftCell="A26" zoomScale="73" zoomScaleNormal="73" workbookViewId="0">
      <selection activeCell="O47" sqref="B1:O47"/>
    </sheetView>
  </sheetViews>
  <sheetFormatPr baseColWidth="10" defaultRowHeight="23" x14ac:dyDescent="0.25"/>
  <cols>
    <col min="1" max="1" width="1" style="57" customWidth="1"/>
    <col min="2" max="2" width="65.5" style="57" customWidth="1"/>
    <col min="3" max="3" width="8.33203125" style="169" customWidth="1"/>
    <col min="4" max="5" width="8.83203125" style="57" customWidth="1"/>
    <col min="6" max="6" width="10.83203125" style="57"/>
    <col min="7" max="7" width="9.1640625" style="58" customWidth="1"/>
    <col min="8" max="8" width="8.83203125" style="57" customWidth="1"/>
    <col min="9" max="9" width="67.1640625" style="57" customWidth="1"/>
    <col min="10" max="10" width="8.83203125" style="57" customWidth="1"/>
    <col min="11" max="12" width="8.83203125" style="58" customWidth="1"/>
    <col min="13" max="13" width="8.83203125" style="57" customWidth="1"/>
    <col min="14" max="14" width="9.1640625" style="58" customWidth="1"/>
    <col min="15" max="15" width="8.6640625" style="57" customWidth="1"/>
    <col min="16" max="16384" width="10.83203125" style="57"/>
  </cols>
  <sheetData>
    <row r="1" spans="2:15" ht="25" customHeight="1" thickBot="1" x14ac:dyDescent="0.3">
      <c r="J1" s="58"/>
    </row>
    <row r="2" spans="2:15" ht="25" customHeight="1" thickBot="1" x14ac:dyDescent="0.3">
      <c r="B2" s="59"/>
      <c r="L2" s="216" t="s">
        <v>13</v>
      </c>
      <c r="M2" s="217"/>
      <c r="N2" s="218">
        <v>45601</v>
      </c>
      <c r="O2" s="219"/>
    </row>
    <row r="3" spans="2:15" ht="25" customHeight="1" thickBot="1" x14ac:dyDescent="0.3"/>
    <row r="4" spans="2:15" ht="25" customHeight="1" x14ac:dyDescent="0.2">
      <c r="B4" s="220" t="s">
        <v>165</v>
      </c>
      <c r="C4" s="221"/>
      <c r="D4" s="221"/>
      <c r="E4" s="221"/>
      <c r="F4" s="221"/>
      <c r="G4" s="221"/>
      <c r="H4" s="221"/>
      <c r="I4" s="106" t="s">
        <v>166</v>
      </c>
      <c r="J4" s="224" t="s">
        <v>5</v>
      </c>
      <c r="K4" s="225"/>
      <c r="L4" s="225"/>
      <c r="M4" s="226"/>
      <c r="N4" s="227">
        <v>6.5224000000000002</v>
      </c>
      <c r="O4" s="228"/>
    </row>
    <row r="5" spans="2:15" ht="25" customHeight="1" thickBot="1" x14ac:dyDescent="0.25">
      <c r="B5" s="222"/>
      <c r="C5" s="223"/>
      <c r="D5" s="223"/>
      <c r="E5" s="223"/>
      <c r="F5" s="223"/>
      <c r="G5" s="223"/>
      <c r="H5" s="223"/>
      <c r="I5" s="107" t="s">
        <v>167</v>
      </c>
      <c r="J5" s="110" t="str">
        <f>HYPERLINK("mailto:"&amp;G5,"Anmeldung")</f>
        <v>Anmeldung</v>
      </c>
      <c r="K5" s="108"/>
      <c r="L5" s="108"/>
      <c r="M5" s="109"/>
      <c r="N5" s="229"/>
      <c r="O5" s="230"/>
    </row>
    <row r="6" spans="2:15" ht="25" customHeight="1" thickBot="1" x14ac:dyDescent="0.25">
      <c r="B6" s="28"/>
      <c r="C6" s="170"/>
      <c r="D6" s="12"/>
      <c r="E6" s="12"/>
      <c r="F6" s="12"/>
      <c r="G6" s="47"/>
      <c r="H6" s="12"/>
      <c r="I6" s="60"/>
      <c r="J6" s="61"/>
      <c r="K6" s="62"/>
      <c r="L6" s="63"/>
      <c r="M6" s="64"/>
      <c r="N6" s="13"/>
      <c r="O6" s="13"/>
    </row>
    <row r="7" spans="2:15" ht="25" customHeight="1" thickBot="1" x14ac:dyDescent="0.25">
      <c r="B7" s="213" t="s">
        <v>36</v>
      </c>
      <c r="C7" s="214"/>
      <c r="D7" s="214"/>
      <c r="E7" s="214"/>
      <c r="F7" s="214"/>
      <c r="G7" s="214"/>
      <c r="H7" s="215"/>
      <c r="I7" s="213" t="s">
        <v>35</v>
      </c>
      <c r="J7" s="214"/>
      <c r="K7" s="214"/>
      <c r="L7" s="214"/>
      <c r="M7" s="214"/>
      <c r="N7" s="214"/>
      <c r="O7" s="215"/>
    </row>
    <row r="8" spans="2:15" ht="25" customHeight="1" thickBot="1" x14ac:dyDescent="0.3">
      <c r="B8" s="44" t="s">
        <v>56</v>
      </c>
      <c r="C8" s="171" t="s">
        <v>34</v>
      </c>
      <c r="D8" s="4" t="s">
        <v>26</v>
      </c>
      <c r="E8" s="4" t="s">
        <v>33</v>
      </c>
      <c r="F8" s="4" t="s">
        <v>40</v>
      </c>
      <c r="G8" s="48" t="s">
        <v>29</v>
      </c>
      <c r="H8" s="6"/>
      <c r="I8" s="44" t="s">
        <v>57</v>
      </c>
      <c r="J8" s="5" t="s">
        <v>34</v>
      </c>
      <c r="K8" s="55" t="s">
        <v>26</v>
      </c>
      <c r="L8" s="55" t="s">
        <v>33</v>
      </c>
      <c r="M8" s="5" t="s">
        <v>40</v>
      </c>
      <c r="N8" s="51" t="s">
        <v>29</v>
      </c>
      <c r="O8" s="10"/>
    </row>
    <row r="9" spans="2:15" ht="25" customHeight="1" x14ac:dyDescent="0.2">
      <c r="B9" s="158" t="s">
        <v>64</v>
      </c>
      <c r="C9" s="111"/>
      <c r="D9" s="112">
        <v>0.31805555555555554</v>
      </c>
      <c r="E9" s="113">
        <v>11</v>
      </c>
      <c r="F9" s="113" t="s">
        <v>168</v>
      </c>
      <c r="G9" s="133">
        <v>10.88</v>
      </c>
      <c r="H9" s="118" t="s">
        <v>28</v>
      </c>
      <c r="I9" s="161" t="s">
        <v>64</v>
      </c>
      <c r="J9" s="111"/>
      <c r="K9" s="112">
        <v>0.38125000000000003</v>
      </c>
      <c r="L9" s="113" t="s">
        <v>65</v>
      </c>
      <c r="M9" s="113" t="s">
        <v>66</v>
      </c>
      <c r="N9" s="119">
        <v>4.79</v>
      </c>
      <c r="O9" s="3" t="s">
        <v>28</v>
      </c>
    </row>
    <row r="10" spans="2:15" ht="25" customHeight="1" x14ac:dyDescent="0.2">
      <c r="B10" s="158" t="s">
        <v>169</v>
      </c>
      <c r="C10" s="112">
        <v>0.33124999999999999</v>
      </c>
      <c r="D10" s="112">
        <v>0.33611111111111108</v>
      </c>
      <c r="E10" s="113">
        <v>7</v>
      </c>
      <c r="F10" s="113"/>
      <c r="G10" s="133">
        <v>316</v>
      </c>
      <c r="H10" s="134" t="s">
        <v>27</v>
      </c>
      <c r="I10" s="161" t="s">
        <v>107</v>
      </c>
      <c r="J10" s="112">
        <v>0.3923611111111111</v>
      </c>
      <c r="K10" s="112">
        <v>0.39583333333333331</v>
      </c>
      <c r="L10" s="113" t="s">
        <v>170</v>
      </c>
      <c r="M10" s="113" t="s">
        <v>171</v>
      </c>
      <c r="N10" s="133">
        <v>101</v>
      </c>
      <c r="O10" s="3" t="s">
        <v>27</v>
      </c>
    </row>
    <row r="11" spans="2:15" ht="25" customHeight="1" x14ac:dyDescent="0.2">
      <c r="B11" s="158" t="s">
        <v>172</v>
      </c>
      <c r="C11" s="112">
        <v>0.36805555555555558</v>
      </c>
      <c r="D11" s="112">
        <v>0.37708333333333338</v>
      </c>
      <c r="E11" s="114">
        <v>2</v>
      </c>
      <c r="F11" s="113" t="s">
        <v>7</v>
      </c>
      <c r="G11" s="133">
        <v>425</v>
      </c>
      <c r="H11" s="134" t="s">
        <v>26</v>
      </c>
      <c r="I11" s="161" t="s">
        <v>173</v>
      </c>
      <c r="J11" s="112">
        <v>0.41875000000000001</v>
      </c>
      <c r="K11" s="112">
        <v>0.4201388888888889</v>
      </c>
      <c r="L11" s="113"/>
      <c r="M11" s="113" t="s">
        <v>174</v>
      </c>
      <c r="N11" s="133">
        <v>198</v>
      </c>
      <c r="O11" s="3" t="s">
        <v>26</v>
      </c>
    </row>
    <row r="12" spans="2:15" ht="25" customHeight="1" x14ac:dyDescent="0.2">
      <c r="B12" s="159" t="s">
        <v>175</v>
      </c>
      <c r="C12" s="112">
        <v>0.3833333333333333</v>
      </c>
      <c r="D12" s="112" t="s">
        <v>7</v>
      </c>
      <c r="E12" s="113" t="s">
        <v>7</v>
      </c>
      <c r="F12" s="113"/>
      <c r="G12" s="135">
        <v>0.12291666666666667</v>
      </c>
      <c r="H12" s="134" t="s">
        <v>25</v>
      </c>
      <c r="I12" s="161" t="s">
        <v>176</v>
      </c>
      <c r="J12" s="112">
        <v>0.43194444444444446</v>
      </c>
      <c r="K12" s="112"/>
      <c r="L12" s="113" t="s">
        <v>7</v>
      </c>
      <c r="M12" s="113"/>
      <c r="N12" s="135">
        <v>5.2083333333333336E-2</v>
      </c>
      <c r="O12" s="3" t="s">
        <v>25</v>
      </c>
    </row>
    <row r="13" spans="2:15" ht="25" customHeight="1" x14ac:dyDescent="0.2">
      <c r="B13" s="158"/>
      <c r="C13" s="112"/>
      <c r="D13" s="112"/>
      <c r="E13" s="113"/>
      <c r="F13" s="113"/>
      <c r="G13" s="136">
        <v>0</v>
      </c>
      <c r="H13" s="134" t="s">
        <v>24</v>
      </c>
      <c r="I13" s="161"/>
      <c r="J13" s="112"/>
      <c r="K13" s="112"/>
      <c r="L13" s="113"/>
      <c r="M13" s="113"/>
      <c r="N13" s="136">
        <v>0.2</v>
      </c>
      <c r="O13" s="3" t="s">
        <v>24</v>
      </c>
    </row>
    <row r="14" spans="2:15" ht="25" customHeight="1" thickBot="1" x14ac:dyDescent="0.3">
      <c r="B14" s="160"/>
      <c r="C14" s="115"/>
      <c r="D14" s="116"/>
      <c r="E14" s="117"/>
      <c r="F14" s="117"/>
      <c r="G14" s="135">
        <f>G12*(100%+G13)</f>
        <v>0.12291666666666667</v>
      </c>
      <c r="H14" s="134" t="s">
        <v>23</v>
      </c>
      <c r="I14" s="162"/>
      <c r="J14" s="115"/>
      <c r="K14" s="116"/>
      <c r="L14" s="120"/>
      <c r="M14" s="117"/>
      <c r="N14" s="135">
        <f>N12*(100%+N13)</f>
        <v>6.25E-2</v>
      </c>
      <c r="O14" s="3" t="s">
        <v>23</v>
      </c>
    </row>
    <row r="15" spans="2:15" ht="25" customHeight="1" x14ac:dyDescent="0.2">
      <c r="B15" s="231" t="s">
        <v>177</v>
      </c>
      <c r="C15" s="232"/>
      <c r="D15" s="232"/>
      <c r="E15" s="232"/>
      <c r="F15" s="232"/>
      <c r="G15" s="233"/>
      <c r="H15" s="234"/>
      <c r="I15" s="231" t="s">
        <v>178</v>
      </c>
      <c r="J15" s="232"/>
      <c r="K15" s="232"/>
      <c r="L15" s="232"/>
      <c r="M15" s="232"/>
      <c r="N15" s="233"/>
      <c r="O15" s="234"/>
    </row>
    <row r="16" spans="2:15" ht="25" customHeight="1" thickBot="1" x14ac:dyDescent="0.25">
      <c r="B16" s="235"/>
      <c r="C16" s="236"/>
      <c r="D16" s="236"/>
      <c r="E16" s="236"/>
      <c r="F16" s="236"/>
      <c r="G16" s="236"/>
      <c r="H16" s="237"/>
      <c r="I16" s="235"/>
      <c r="J16" s="236"/>
      <c r="K16" s="236"/>
      <c r="L16" s="236"/>
      <c r="M16" s="236"/>
      <c r="N16" s="236"/>
      <c r="O16" s="237"/>
    </row>
    <row r="17" spans="2:18" ht="25" customHeight="1" thickBot="1" x14ac:dyDescent="0.35">
      <c r="B17" s="81" t="s">
        <v>50</v>
      </c>
      <c r="C17" s="238" t="s">
        <v>183</v>
      </c>
      <c r="D17" s="239"/>
      <c r="E17" s="239"/>
      <c r="F17" s="239"/>
      <c r="G17" s="239"/>
      <c r="H17" s="240"/>
      <c r="I17" s="82" t="s">
        <v>51</v>
      </c>
      <c r="J17" s="241" t="s">
        <v>184</v>
      </c>
      <c r="K17" s="242"/>
      <c r="L17" s="242"/>
      <c r="M17" s="242"/>
      <c r="N17" s="242"/>
      <c r="O17" s="65"/>
    </row>
    <row r="18" spans="2:18" ht="25" customHeight="1" thickBot="1" x14ac:dyDescent="0.3">
      <c r="B18" s="66"/>
      <c r="C18" s="172"/>
      <c r="D18" s="67"/>
      <c r="E18" s="67"/>
      <c r="F18" s="67"/>
      <c r="G18" s="68"/>
      <c r="H18" s="67"/>
      <c r="I18" s="69"/>
      <c r="J18" s="70"/>
      <c r="K18" s="71"/>
      <c r="L18" s="71"/>
      <c r="M18" s="70"/>
      <c r="N18" s="71"/>
      <c r="O18" s="72"/>
    </row>
    <row r="19" spans="2:18" ht="25" customHeight="1" thickBot="1" x14ac:dyDescent="0.25">
      <c r="B19" s="85" t="s">
        <v>41</v>
      </c>
      <c r="C19" s="243" cm="1">
        <f t="array" ref="C19">INDEX(C10:C13,COUNT(C10:C13))+G14</f>
        <v>0.50624999999999998</v>
      </c>
      <c r="D19" s="244"/>
      <c r="E19" s="244"/>
      <c r="F19" s="244"/>
      <c r="G19" s="244"/>
      <c r="H19" s="245"/>
      <c r="I19" s="86" t="s">
        <v>41</v>
      </c>
      <c r="J19" s="246" cm="1">
        <f t="array" ref="J19">INDEX(J10:J13,COUNT(J10:J13))+N14</f>
        <v>0.49444444444444446</v>
      </c>
      <c r="K19" s="247"/>
      <c r="L19" s="247"/>
      <c r="M19" s="247"/>
      <c r="N19" s="247"/>
      <c r="O19" s="248"/>
    </row>
    <row r="20" spans="2:18" ht="25" customHeight="1" thickBot="1" x14ac:dyDescent="0.25">
      <c r="B20" s="29"/>
      <c r="C20" s="173"/>
      <c r="D20" s="31"/>
      <c r="E20" s="31"/>
      <c r="F20" s="31"/>
      <c r="G20" s="49"/>
      <c r="H20" s="31"/>
      <c r="I20" s="30"/>
      <c r="J20" s="14"/>
      <c r="K20" s="52"/>
      <c r="L20" s="52"/>
      <c r="M20" s="14"/>
      <c r="N20" s="52"/>
      <c r="O20" s="14"/>
    </row>
    <row r="21" spans="2:18" ht="25" customHeight="1" x14ac:dyDescent="0.2">
      <c r="B21" s="87" t="s">
        <v>42</v>
      </c>
      <c r="C21" s="104">
        <v>0.51041666666666663</v>
      </c>
      <c r="D21" s="89" t="s">
        <v>179</v>
      </c>
      <c r="E21" s="90"/>
      <c r="F21" s="90"/>
      <c r="G21" s="90"/>
      <c r="H21" s="91"/>
      <c r="I21" s="92" t="s">
        <v>180</v>
      </c>
      <c r="J21" s="93"/>
      <c r="K21" s="93"/>
      <c r="L21" s="93"/>
      <c r="M21" s="93"/>
      <c r="N21" s="93"/>
      <c r="O21" s="94"/>
    </row>
    <row r="22" spans="2:18" ht="25" customHeight="1" thickBot="1" x14ac:dyDescent="0.25">
      <c r="B22" s="88" t="s">
        <v>43</v>
      </c>
      <c r="C22" s="105">
        <v>0.58680555555555558</v>
      </c>
      <c r="D22" s="95" t="s">
        <v>182</v>
      </c>
      <c r="E22" s="96"/>
      <c r="F22" s="96"/>
      <c r="G22" s="96"/>
      <c r="H22" s="97"/>
      <c r="I22" s="98" t="s">
        <v>181</v>
      </c>
      <c r="J22" s="99"/>
      <c r="K22" s="99"/>
      <c r="L22" s="99"/>
      <c r="M22" s="99"/>
      <c r="N22" s="99"/>
      <c r="O22" s="100"/>
    </row>
    <row r="23" spans="2:18" ht="25" customHeight="1" thickBot="1" x14ac:dyDescent="0.25">
      <c r="B23" s="153"/>
      <c r="C23" s="174"/>
      <c r="D23" s="33"/>
      <c r="E23" s="33"/>
      <c r="F23" s="33"/>
      <c r="G23" s="50"/>
      <c r="H23" s="33"/>
      <c r="I23" s="11"/>
      <c r="J23" s="11"/>
      <c r="K23" s="53"/>
      <c r="L23" s="53"/>
      <c r="M23" s="11"/>
      <c r="N23" s="53"/>
      <c r="O23" s="38"/>
    </row>
    <row r="24" spans="2:18" ht="25" customHeight="1" thickBot="1" x14ac:dyDescent="0.25">
      <c r="B24" s="250" t="s">
        <v>31</v>
      </c>
      <c r="C24" s="251"/>
      <c r="D24" s="251"/>
      <c r="E24" s="251"/>
      <c r="F24" s="251"/>
      <c r="G24" s="251"/>
      <c r="H24" s="252"/>
      <c r="I24" s="250" t="s">
        <v>30</v>
      </c>
      <c r="J24" s="251"/>
      <c r="K24" s="251"/>
      <c r="L24" s="251"/>
      <c r="M24" s="251"/>
      <c r="N24" s="251"/>
      <c r="O24" s="252"/>
    </row>
    <row r="25" spans="2:18" ht="25" customHeight="1" x14ac:dyDescent="0.2">
      <c r="B25" s="253" t="s">
        <v>185</v>
      </c>
      <c r="C25" s="233"/>
      <c r="D25" s="233"/>
      <c r="E25" s="233"/>
      <c r="F25" s="233"/>
      <c r="G25" s="233"/>
      <c r="H25" s="234"/>
      <c r="I25" s="253" t="s">
        <v>102</v>
      </c>
      <c r="J25" s="233"/>
      <c r="K25" s="233"/>
      <c r="L25" s="233"/>
      <c r="M25" s="233"/>
      <c r="N25" s="233"/>
      <c r="O25" s="234"/>
    </row>
    <row r="26" spans="2:18" ht="25" customHeight="1" thickBot="1" x14ac:dyDescent="0.25">
      <c r="B26" s="235"/>
      <c r="C26" s="236"/>
      <c r="D26" s="236"/>
      <c r="E26" s="236"/>
      <c r="F26" s="236"/>
      <c r="G26" s="236"/>
      <c r="H26" s="237"/>
      <c r="I26" s="235"/>
      <c r="J26" s="236"/>
      <c r="K26" s="236"/>
      <c r="L26" s="236"/>
      <c r="M26" s="236"/>
      <c r="N26" s="236"/>
      <c r="O26" s="237"/>
    </row>
    <row r="27" spans="2:18" ht="25" customHeight="1" thickBot="1" x14ac:dyDescent="0.25">
      <c r="B27" s="101" t="s">
        <v>52</v>
      </c>
      <c r="C27" s="254"/>
      <c r="D27" s="255"/>
      <c r="E27" s="255"/>
      <c r="F27" s="255"/>
      <c r="G27" s="255"/>
      <c r="H27" s="256"/>
      <c r="I27" s="102" t="s">
        <v>53</v>
      </c>
      <c r="J27" s="83"/>
      <c r="K27" s="84"/>
      <c r="L27" s="84"/>
      <c r="M27" s="84"/>
      <c r="N27" s="84"/>
      <c r="O27" s="103"/>
    </row>
    <row r="28" spans="2:18" ht="25" customHeight="1" x14ac:dyDescent="0.2">
      <c r="B28" s="137" t="s">
        <v>44</v>
      </c>
      <c r="C28" s="138" t="s">
        <v>48</v>
      </c>
      <c r="D28" s="154">
        <f>C22 +G36</f>
        <v>0.63263888888888897</v>
      </c>
      <c r="E28" s="73"/>
      <c r="F28" s="73"/>
      <c r="H28" s="156"/>
      <c r="I28" s="140" t="s">
        <v>45</v>
      </c>
      <c r="J28" s="141" t="s">
        <v>48</v>
      </c>
      <c r="K28" s="155">
        <f>C22+N36</f>
        <v>0.64180555555555563</v>
      </c>
      <c r="L28" s="23"/>
      <c r="M28" s="23"/>
      <c r="O28" s="142"/>
    </row>
    <row r="29" spans="2:18" ht="25" customHeight="1" thickBot="1" x14ac:dyDescent="0.25">
      <c r="B29" s="143"/>
      <c r="C29" s="175"/>
      <c r="D29" s="145"/>
      <c r="E29" s="73"/>
      <c r="F29" s="73"/>
      <c r="H29" s="157"/>
      <c r="I29" s="139"/>
      <c r="J29" s="37"/>
      <c r="K29" s="146"/>
      <c r="L29" s="23"/>
      <c r="M29" s="23"/>
      <c r="O29" s="142"/>
    </row>
    <row r="30" spans="2:18" ht="25" customHeight="1" thickBot="1" x14ac:dyDescent="0.3">
      <c r="B30" s="34" t="s">
        <v>54</v>
      </c>
      <c r="C30" s="176"/>
      <c r="D30" s="132" t="s">
        <v>7</v>
      </c>
      <c r="E30" s="74"/>
      <c r="F30" s="74"/>
      <c r="G30" s="35" t="s">
        <v>29</v>
      </c>
      <c r="H30" s="19"/>
      <c r="I30" s="43" t="s">
        <v>55</v>
      </c>
      <c r="J30" s="75"/>
      <c r="K30" s="76"/>
      <c r="L30" s="77"/>
      <c r="M30" s="78"/>
      <c r="N30" s="18" t="s">
        <v>29</v>
      </c>
      <c r="O30" s="79"/>
    </row>
    <row r="31" spans="2:18" ht="25" customHeight="1" x14ac:dyDescent="0.25">
      <c r="B31" s="163" t="s">
        <v>186</v>
      </c>
      <c r="C31" s="122"/>
      <c r="D31" s="167">
        <v>0.64513888888888882</v>
      </c>
      <c r="E31" s="123">
        <v>2</v>
      </c>
      <c r="F31" s="120" t="s">
        <v>187</v>
      </c>
      <c r="G31" s="133">
        <v>4.55</v>
      </c>
      <c r="H31" s="147" t="s">
        <v>28</v>
      </c>
      <c r="I31" s="165"/>
      <c r="J31" s="128"/>
      <c r="K31" s="115"/>
      <c r="L31" s="113" t="s">
        <v>7</v>
      </c>
      <c r="M31" s="129"/>
      <c r="N31" s="17" t="s">
        <v>7</v>
      </c>
      <c r="O31" s="19" t="s">
        <v>28</v>
      </c>
    </row>
    <row r="32" spans="2:18" ht="25" customHeight="1" x14ac:dyDescent="0.25">
      <c r="B32" s="158" t="s">
        <v>169</v>
      </c>
      <c r="C32" s="180">
        <v>0.66527777777777775</v>
      </c>
      <c r="D32" s="112">
        <v>0.66805555555555562</v>
      </c>
      <c r="E32" s="124">
        <v>5</v>
      </c>
      <c r="F32" s="113" t="s">
        <v>188</v>
      </c>
      <c r="G32" s="133">
        <v>50</v>
      </c>
      <c r="H32" s="147" t="s">
        <v>27</v>
      </c>
      <c r="I32" s="161"/>
      <c r="J32" s="115"/>
      <c r="K32" s="113"/>
      <c r="L32" s="113"/>
      <c r="M32" s="130"/>
      <c r="N32" s="133" t="s">
        <v>7</v>
      </c>
      <c r="O32" s="20" t="s">
        <v>27</v>
      </c>
      <c r="R32" s="57" t="s">
        <v>49</v>
      </c>
    </row>
    <row r="33" spans="2:15" ht="25" customHeight="1" x14ac:dyDescent="0.2">
      <c r="B33" s="158" t="s">
        <v>64</v>
      </c>
      <c r="C33" s="181">
        <v>0.68194444444444446</v>
      </c>
      <c r="D33" s="112"/>
      <c r="E33" s="125" t="s">
        <v>7</v>
      </c>
      <c r="F33" s="113"/>
      <c r="G33" s="133">
        <v>134</v>
      </c>
      <c r="H33" s="147" t="s">
        <v>26</v>
      </c>
      <c r="I33" s="161"/>
      <c r="J33" s="112" t="s">
        <v>7</v>
      </c>
      <c r="K33" s="113"/>
      <c r="L33" s="113" t="s">
        <v>7</v>
      </c>
      <c r="M33" s="130"/>
      <c r="N33" s="133"/>
      <c r="O33" s="20" t="s">
        <v>26</v>
      </c>
    </row>
    <row r="34" spans="2:15" ht="25" customHeight="1" x14ac:dyDescent="0.2">
      <c r="B34" s="158"/>
      <c r="C34" s="112"/>
      <c r="D34" s="112"/>
      <c r="E34" s="124"/>
      <c r="F34" s="113"/>
      <c r="G34" s="135">
        <v>4.5833333333333337E-2</v>
      </c>
      <c r="H34" s="147" t="s">
        <v>25</v>
      </c>
      <c r="I34" s="161"/>
      <c r="J34" s="112"/>
      <c r="K34" s="113" t="s">
        <v>7</v>
      </c>
      <c r="L34" s="113" t="s">
        <v>7</v>
      </c>
      <c r="M34" s="130" t="s">
        <v>7</v>
      </c>
      <c r="N34" s="135">
        <v>4.5833333333333337E-2</v>
      </c>
      <c r="O34" s="20" t="s">
        <v>25</v>
      </c>
    </row>
    <row r="35" spans="2:15" ht="25" customHeight="1" x14ac:dyDescent="0.2">
      <c r="B35" s="158"/>
      <c r="C35" s="112"/>
      <c r="D35" s="112"/>
      <c r="E35" s="124" t="s">
        <v>7</v>
      </c>
      <c r="F35" s="113" t="s">
        <v>7</v>
      </c>
      <c r="G35" s="136">
        <v>0</v>
      </c>
      <c r="H35" s="147" t="s">
        <v>24</v>
      </c>
      <c r="I35" s="161"/>
      <c r="J35" s="112"/>
      <c r="K35" s="113"/>
      <c r="L35" s="113"/>
      <c r="M35" s="130"/>
      <c r="N35" s="136">
        <v>0.2</v>
      </c>
      <c r="O35" s="20" t="s">
        <v>24</v>
      </c>
    </row>
    <row r="36" spans="2:15" ht="25" customHeight="1" thickBot="1" x14ac:dyDescent="0.25">
      <c r="B36" s="164"/>
      <c r="C36" s="148"/>
      <c r="D36" s="148"/>
      <c r="E36" s="149"/>
      <c r="F36" s="150"/>
      <c r="G36" s="36">
        <f>G34*(100%+G35)</f>
        <v>4.5833333333333337E-2</v>
      </c>
      <c r="H36" s="126" t="s">
        <v>23</v>
      </c>
      <c r="I36" s="166"/>
      <c r="J36" s="148" t="s">
        <v>7</v>
      </c>
      <c r="K36" s="150"/>
      <c r="L36" s="150"/>
      <c r="M36" s="151"/>
      <c r="N36" s="36">
        <f>N34*(100%+N35)</f>
        <v>5.5E-2</v>
      </c>
      <c r="O36" s="21" t="s">
        <v>23</v>
      </c>
    </row>
    <row r="37" spans="2:15" ht="25" customHeight="1" thickBot="1" x14ac:dyDescent="0.25">
      <c r="B37" s="121"/>
      <c r="C37" s="177"/>
      <c r="D37" s="15"/>
      <c r="E37" s="39"/>
      <c r="F37" s="40"/>
      <c r="G37" s="37"/>
      <c r="H37" s="41"/>
      <c r="I37" s="127"/>
      <c r="J37" s="15"/>
      <c r="K37" s="54"/>
      <c r="L37" s="56"/>
      <c r="M37" s="42"/>
      <c r="N37" s="37"/>
      <c r="O37" s="41"/>
    </row>
    <row r="38" spans="2:15" ht="25" customHeight="1" x14ac:dyDescent="0.2">
      <c r="B38" s="257" t="s">
        <v>22</v>
      </c>
      <c r="C38" s="258"/>
      <c r="D38" s="258"/>
      <c r="E38" s="258"/>
      <c r="F38" s="258"/>
      <c r="G38" s="258"/>
      <c r="H38" s="259"/>
      <c r="I38" s="257" t="s">
        <v>46</v>
      </c>
      <c r="J38" s="258"/>
      <c r="K38" s="258"/>
      <c r="L38" s="258"/>
      <c r="M38" s="258"/>
      <c r="N38" s="258"/>
      <c r="O38" s="259"/>
    </row>
    <row r="39" spans="2:15" ht="25" customHeight="1" x14ac:dyDescent="0.2">
      <c r="B39" s="158" t="s">
        <v>64</v>
      </c>
      <c r="C39" s="131"/>
      <c r="D39" s="112">
        <v>0.44097222222222227</v>
      </c>
      <c r="E39" s="113">
        <v>13</v>
      </c>
      <c r="F39" s="113" t="s">
        <v>189</v>
      </c>
      <c r="G39" s="152"/>
      <c r="H39" s="41"/>
      <c r="I39" s="161" t="s">
        <v>190</v>
      </c>
      <c r="J39" s="131"/>
      <c r="K39" s="112">
        <v>0.59097222222222223</v>
      </c>
      <c r="L39" s="113" t="s">
        <v>7</v>
      </c>
      <c r="M39" s="113" t="s">
        <v>191</v>
      </c>
      <c r="N39" s="139"/>
      <c r="O39" s="7"/>
    </row>
    <row r="40" spans="2:15" ht="25" customHeight="1" x14ac:dyDescent="0.2">
      <c r="B40" s="158" t="s">
        <v>186</v>
      </c>
      <c r="C40" s="112">
        <v>0.47847222222222219</v>
      </c>
      <c r="D40" s="112">
        <v>0.49305555555555558</v>
      </c>
      <c r="E40" s="113">
        <v>3</v>
      </c>
      <c r="F40" s="113" t="s">
        <v>192</v>
      </c>
      <c r="G40" s="152"/>
      <c r="H40" s="41"/>
      <c r="I40" s="161" t="s">
        <v>169</v>
      </c>
      <c r="J40" s="112">
        <v>0.62361111111111112</v>
      </c>
      <c r="K40" s="112">
        <v>0.62638888888888888</v>
      </c>
      <c r="L40" s="113">
        <v>2</v>
      </c>
      <c r="M40" s="113" t="s">
        <v>187</v>
      </c>
      <c r="N40" s="139"/>
      <c r="O40" s="7"/>
    </row>
    <row r="41" spans="2:15" ht="25" customHeight="1" x14ac:dyDescent="0.2">
      <c r="B41" s="158" t="s">
        <v>190</v>
      </c>
      <c r="C41" s="112">
        <v>0.5</v>
      </c>
      <c r="D41" s="112"/>
      <c r="E41" s="113" t="s">
        <v>7</v>
      </c>
      <c r="F41" s="113"/>
      <c r="G41" s="152"/>
      <c r="H41" s="41"/>
      <c r="I41" s="161" t="s">
        <v>64</v>
      </c>
      <c r="J41" s="112">
        <v>0.64027777777777783</v>
      </c>
      <c r="K41" s="112"/>
      <c r="L41" s="113"/>
      <c r="M41" s="113"/>
      <c r="N41" s="139"/>
      <c r="O41" s="7"/>
    </row>
    <row r="42" spans="2:15" ht="25" customHeight="1" thickBot="1" x14ac:dyDescent="0.25">
      <c r="B42" s="158"/>
      <c r="C42" s="112"/>
      <c r="D42" s="112"/>
      <c r="E42" s="113"/>
      <c r="F42" s="113" t="s">
        <v>7</v>
      </c>
      <c r="G42" s="152"/>
      <c r="H42" s="41"/>
      <c r="I42" s="161"/>
      <c r="J42" s="112"/>
      <c r="K42" s="112" t="s">
        <v>7</v>
      </c>
      <c r="L42" s="113" t="s">
        <v>7</v>
      </c>
      <c r="M42" s="113" t="s">
        <v>7</v>
      </c>
      <c r="N42" s="139"/>
      <c r="O42" s="7"/>
    </row>
    <row r="43" spans="2:15" ht="25" customHeight="1" thickBot="1" x14ac:dyDescent="0.25">
      <c r="B43" s="158"/>
      <c r="C43" s="112" t="s">
        <v>7</v>
      </c>
      <c r="D43" s="112"/>
      <c r="E43" s="113" t="s">
        <v>7</v>
      </c>
      <c r="F43" s="113"/>
      <c r="G43" s="152"/>
      <c r="H43" s="41"/>
      <c r="I43" s="161"/>
      <c r="J43" s="112"/>
      <c r="K43" s="112" t="s">
        <v>7</v>
      </c>
      <c r="L43" s="113"/>
      <c r="M43" s="113"/>
      <c r="N43" s="139"/>
      <c r="O43" s="80" t="s">
        <v>61</v>
      </c>
    </row>
    <row r="44" spans="2:15" ht="25" customHeight="1" x14ac:dyDescent="0.2">
      <c r="B44" s="260" t="s">
        <v>193</v>
      </c>
      <c r="C44" s="261"/>
      <c r="D44" s="261"/>
      <c r="E44" s="261"/>
      <c r="F44" s="261"/>
      <c r="G44" s="261"/>
      <c r="H44" s="262"/>
      <c r="I44" s="269" t="s">
        <v>10</v>
      </c>
      <c r="J44" s="270"/>
      <c r="K44" s="270"/>
      <c r="L44" s="270"/>
      <c r="M44" s="270"/>
      <c r="N44" s="270"/>
      <c r="O44" s="271"/>
    </row>
    <row r="45" spans="2:15" ht="25" customHeight="1" x14ac:dyDescent="0.2">
      <c r="B45" s="263"/>
      <c r="C45" s="264"/>
      <c r="D45" s="264"/>
      <c r="E45" s="264"/>
      <c r="F45" s="264"/>
      <c r="G45" s="264"/>
      <c r="H45" s="265"/>
      <c r="I45" s="269"/>
      <c r="J45" s="270"/>
      <c r="K45" s="270"/>
      <c r="L45" s="270"/>
      <c r="M45" s="270"/>
      <c r="N45" s="270"/>
      <c r="O45" s="271"/>
    </row>
    <row r="46" spans="2:15" ht="25" customHeight="1" thickBot="1" x14ac:dyDescent="0.25">
      <c r="B46" s="266"/>
      <c r="C46" s="267"/>
      <c r="D46" s="267"/>
      <c r="E46" s="267"/>
      <c r="F46" s="267"/>
      <c r="G46" s="267"/>
      <c r="H46" s="268"/>
      <c r="I46" s="272"/>
      <c r="J46" s="273"/>
      <c r="K46" s="273"/>
      <c r="L46" s="273"/>
      <c r="M46" s="273"/>
      <c r="N46" s="273"/>
      <c r="O46" s="274"/>
    </row>
    <row r="47" spans="2:15" ht="25" customHeight="1" x14ac:dyDescent="0.2">
      <c r="B47" s="275"/>
      <c r="C47" s="275"/>
      <c r="D47" s="275"/>
      <c r="E47" s="275"/>
      <c r="F47" s="275"/>
      <c r="G47" s="275"/>
      <c r="H47" s="275"/>
      <c r="I47" s="276"/>
      <c r="J47" s="276"/>
      <c r="K47" s="276"/>
      <c r="L47" s="276"/>
      <c r="M47" s="276"/>
      <c r="N47" s="276"/>
    </row>
    <row r="50" spans="2:15" x14ac:dyDescent="0.25">
      <c r="B50" s="57" t="s">
        <v>336</v>
      </c>
    </row>
    <row r="54" spans="2:15" ht="25" customHeight="1" x14ac:dyDescent="0.25">
      <c r="B54" s="9"/>
      <c r="C54" s="178"/>
      <c r="D54" s="2"/>
      <c r="E54" s="2"/>
      <c r="F54" s="2"/>
      <c r="G54" s="16"/>
      <c r="H54" s="1"/>
      <c r="I54" s="9"/>
      <c r="J54" s="1"/>
      <c r="K54" s="16"/>
      <c r="L54" s="16"/>
      <c r="M54" s="2"/>
      <c r="N54" s="23"/>
      <c r="O54" s="1"/>
    </row>
    <row r="55" spans="2:15" ht="25" customHeight="1" x14ac:dyDescent="0.25">
      <c r="B55" s="8"/>
      <c r="C55" s="178"/>
      <c r="D55" s="2"/>
      <c r="E55" s="2"/>
      <c r="F55" s="2"/>
      <c r="G55" s="16"/>
      <c r="H55" s="1"/>
      <c r="I55" s="9"/>
      <c r="J55" s="1"/>
      <c r="K55" s="16"/>
      <c r="L55" s="16"/>
      <c r="M55" s="2"/>
      <c r="N55" s="23"/>
      <c r="O55" s="1"/>
    </row>
    <row r="56" spans="2:15" ht="25" customHeight="1" x14ac:dyDescent="0.2">
      <c r="B56" s="277" t="s">
        <v>20</v>
      </c>
      <c r="C56" s="277"/>
      <c r="D56" s="277"/>
      <c r="E56" s="277"/>
      <c r="F56" s="277"/>
      <c r="G56" s="277"/>
      <c r="H56" s="277"/>
      <c r="I56" s="277"/>
      <c r="J56" s="277"/>
      <c r="K56" s="277"/>
      <c r="L56" s="277"/>
      <c r="M56" s="277"/>
      <c r="N56" s="277"/>
      <c r="O56" s="277"/>
    </row>
    <row r="57" spans="2:15" ht="25" customHeight="1" x14ac:dyDescent="0.25">
      <c r="B57" s="22"/>
      <c r="C57" s="178"/>
      <c r="D57" s="16"/>
      <c r="E57" s="16"/>
      <c r="F57" s="16"/>
      <c r="G57" s="16"/>
      <c r="H57" s="23"/>
      <c r="I57" s="22"/>
      <c r="J57" s="23"/>
      <c r="K57" s="16"/>
      <c r="L57" s="16"/>
      <c r="M57" s="16"/>
      <c r="N57" s="23"/>
      <c r="O57" s="23"/>
    </row>
    <row r="58" spans="2:15" ht="25" customHeight="1" thickBot="1" x14ac:dyDescent="0.3">
      <c r="B58" s="22"/>
      <c r="C58" s="178"/>
      <c r="D58" s="16"/>
      <c r="E58" s="16"/>
      <c r="F58" s="16"/>
      <c r="G58" s="16"/>
      <c r="H58" s="23"/>
      <c r="I58" s="22"/>
      <c r="J58" s="23"/>
      <c r="K58" s="249" t="s">
        <v>47</v>
      </c>
      <c r="L58" s="249"/>
      <c r="M58" s="249"/>
      <c r="N58" s="249"/>
      <c r="O58" s="249"/>
    </row>
    <row r="59" spans="2:15" ht="25" customHeight="1" thickBot="1" x14ac:dyDescent="0.25">
      <c r="B59" s="22" t="s">
        <v>19</v>
      </c>
      <c r="C59" s="278"/>
      <c r="D59" s="279"/>
      <c r="E59" s="279"/>
      <c r="F59" s="279"/>
      <c r="G59" s="279"/>
      <c r="H59" s="279"/>
      <c r="I59" s="280"/>
      <c r="J59" s="24"/>
      <c r="K59" s="24"/>
      <c r="L59" s="24"/>
      <c r="M59" s="25"/>
      <c r="N59" s="24"/>
      <c r="O59" s="24"/>
    </row>
    <row r="60" spans="2:15" ht="25" customHeight="1" thickBot="1" x14ac:dyDescent="0.25">
      <c r="B60" s="22"/>
      <c r="C60" s="281"/>
      <c r="D60" s="282"/>
      <c r="E60" s="282"/>
      <c r="F60" s="282"/>
      <c r="G60" s="282"/>
      <c r="H60" s="282"/>
      <c r="I60" s="283"/>
      <c r="J60" s="24"/>
      <c r="K60" s="24" t="s">
        <v>18</v>
      </c>
      <c r="L60" s="24"/>
      <c r="M60" s="27" t="s">
        <v>7</v>
      </c>
      <c r="N60" s="24"/>
      <c r="O60" s="24"/>
    </row>
    <row r="61" spans="2:15" ht="25" customHeight="1" thickBot="1" x14ac:dyDescent="0.25">
      <c r="B61" s="24"/>
      <c r="C61" s="284"/>
      <c r="D61" s="285"/>
      <c r="E61" s="285"/>
      <c r="F61" s="285"/>
      <c r="G61" s="285"/>
      <c r="H61" s="285"/>
      <c r="I61" s="286"/>
      <c r="J61" s="24"/>
      <c r="K61" s="24"/>
      <c r="L61" s="24"/>
      <c r="M61" s="25"/>
      <c r="N61" s="24"/>
      <c r="O61" s="24"/>
    </row>
    <row r="62" spans="2:15" ht="25" customHeight="1" thickBot="1" x14ac:dyDescent="0.3">
      <c r="B62" s="58"/>
      <c r="D62" s="58"/>
      <c r="E62" s="58"/>
      <c r="F62" s="58"/>
      <c r="H62" s="58"/>
      <c r="I62" s="58"/>
      <c r="J62" s="24"/>
      <c r="K62" s="24" t="s">
        <v>16</v>
      </c>
      <c r="L62" s="24"/>
      <c r="M62" s="27"/>
      <c r="N62" s="24"/>
      <c r="O62" s="24"/>
    </row>
    <row r="63" spans="2:15" ht="25" customHeight="1" thickBot="1" x14ac:dyDescent="0.25">
      <c r="B63" s="58"/>
      <c r="C63" s="287"/>
      <c r="D63" s="288"/>
      <c r="E63" s="288"/>
      <c r="F63" s="288"/>
      <c r="G63" s="288"/>
      <c r="H63" s="288"/>
      <c r="I63" s="289"/>
      <c r="J63" s="24"/>
      <c r="K63" s="24" t="s">
        <v>7</v>
      </c>
      <c r="L63" s="24"/>
      <c r="M63" s="25" t="s">
        <v>7</v>
      </c>
      <c r="N63" s="24"/>
      <c r="O63" s="24"/>
    </row>
    <row r="64" spans="2:15" ht="25" customHeight="1" thickBot="1" x14ac:dyDescent="0.25">
      <c r="B64" s="24" t="s">
        <v>17</v>
      </c>
      <c r="C64" s="290"/>
      <c r="D64" s="291"/>
      <c r="E64" s="291"/>
      <c r="F64" s="291"/>
      <c r="G64" s="291"/>
      <c r="H64" s="291"/>
      <c r="I64" s="292"/>
      <c r="J64" s="24"/>
      <c r="K64" s="24" t="s">
        <v>15</v>
      </c>
      <c r="L64" s="24"/>
      <c r="M64" s="27" t="s">
        <v>7</v>
      </c>
      <c r="N64" s="24"/>
      <c r="O64" s="24"/>
    </row>
    <row r="65" spans="2:15" ht="25" customHeight="1" thickBot="1" x14ac:dyDescent="0.25">
      <c r="B65" s="24"/>
      <c r="C65" s="293"/>
      <c r="D65" s="294"/>
      <c r="E65" s="294"/>
      <c r="F65" s="294"/>
      <c r="G65" s="294"/>
      <c r="H65" s="294"/>
      <c r="I65" s="295"/>
      <c r="J65" s="24"/>
      <c r="K65" s="16"/>
      <c r="L65" s="16"/>
      <c r="M65" s="25"/>
      <c r="N65" s="24"/>
      <c r="O65" s="24"/>
    </row>
    <row r="66" spans="2:15" ht="25" customHeight="1" thickBot="1" x14ac:dyDescent="0.3">
      <c r="B66" s="24"/>
      <c r="C66" s="178"/>
      <c r="D66" s="16"/>
      <c r="E66" s="16"/>
      <c r="F66" s="16"/>
      <c r="G66" s="16"/>
      <c r="H66" s="23"/>
      <c r="I66" s="22"/>
      <c r="J66" s="24"/>
      <c r="K66" s="16" t="s">
        <v>60</v>
      </c>
      <c r="L66" s="16"/>
      <c r="M66" s="27">
        <f>SUM(M60:M65)</f>
        <v>0</v>
      </c>
      <c r="N66" s="24"/>
      <c r="O66" s="24"/>
    </row>
    <row r="67" spans="2:15" ht="25" customHeight="1" x14ac:dyDescent="0.2">
      <c r="B67" s="24" t="s">
        <v>14</v>
      </c>
      <c r="C67" s="278"/>
      <c r="D67" s="279"/>
      <c r="E67" s="279"/>
      <c r="F67" s="279"/>
      <c r="G67" s="279"/>
      <c r="H67" s="279"/>
      <c r="I67" s="280"/>
      <c r="J67" s="24"/>
      <c r="K67" s="16"/>
      <c r="L67" s="16"/>
      <c r="M67" s="25"/>
      <c r="N67" s="24"/>
      <c r="O67" s="24"/>
    </row>
    <row r="68" spans="2:15" ht="25" customHeight="1" x14ac:dyDescent="0.2">
      <c r="B68" s="24"/>
      <c r="C68" s="281"/>
      <c r="D68" s="282"/>
      <c r="E68" s="282"/>
      <c r="F68" s="282"/>
      <c r="G68" s="282"/>
      <c r="H68" s="282"/>
      <c r="I68" s="283"/>
      <c r="J68" s="23"/>
      <c r="L68" s="23"/>
      <c r="M68" s="23"/>
      <c r="N68" s="23"/>
      <c r="O68" s="45"/>
    </row>
    <row r="69" spans="2:15" ht="25" customHeight="1" thickBot="1" x14ac:dyDescent="0.25">
      <c r="B69" s="22"/>
      <c r="C69" s="284"/>
      <c r="D69" s="285"/>
      <c r="E69" s="285"/>
      <c r="F69" s="285"/>
      <c r="G69" s="285"/>
      <c r="H69" s="285"/>
      <c r="I69" s="286"/>
      <c r="J69" s="23"/>
      <c r="K69" s="296" t="s">
        <v>58</v>
      </c>
      <c r="L69" s="296"/>
      <c r="M69" s="296"/>
      <c r="N69" s="296"/>
      <c r="O69" s="296"/>
    </row>
    <row r="70" spans="2:15" ht="25" customHeight="1" thickBot="1" x14ac:dyDescent="0.25">
      <c r="B70" s="58"/>
      <c r="C70" s="179"/>
      <c r="D70" s="26"/>
      <c r="E70" s="26"/>
      <c r="F70" s="26"/>
      <c r="G70" s="26"/>
      <c r="H70" s="26"/>
      <c r="I70" s="26"/>
      <c r="J70" s="23"/>
      <c r="K70" s="16"/>
      <c r="L70" s="16"/>
      <c r="M70" s="45"/>
      <c r="N70" s="45"/>
      <c r="O70" s="45"/>
    </row>
    <row r="71" spans="2:15" ht="25" customHeight="1" x14ac:dyDescent="0.2">
      <c r="B71" s="46" t="s">
        <v>59</v>
      </c>
      <c r="C71" s="297"/>
      <c r="D71" s="298"/>
      <c r="E71" s="298"/>
      <c r="F71" s="298"/>
      <c r="G71" s="298"/>
      <c r="H71" s="298"/>
      <c r="I71" s="299"/>
      <c r="J71" s="23"/>
      <c r="K71" s="306"/>
      <c r="L71" s="307"/>
      <c r="M71" s="307"/>
      <c r="N71" s="307"/>
      <c r="O71" s="308"/>
    </row>
    <row r="72" spans="2:15" ht="25" customHeight="1" x14ac:dyDescent="0.2">
      <c r="B72" s="22"/>
      <c r="C72" s="300"/>
      <c r="D72" s="301"/>
      <c r="E72" s="301"/>
      <c r="F72" s="301"/>
      <c r="G72" s="301"/>
      <c r="H72" s="301"/>
      <c r="I72" s="302"/>
      <c r="J72" s="23"/>
      <c r="K72" s="309"/>
      <c r="L72" s="310"/>
      <c r="M72" s="310"/>
      <c r="N72" s="310"/>
      <c r="O72" s="311"/>
    </row>
    <row r="73" spans="2:15" ht="25" customHeight="1" x14ac:dyDescent="0.2">
      <c r="B73" s="58"/>
      <c r="C73" s="300"/>
      <c r="D73" s="301"/>
      <c r="E73" s="301"/>
      <c r="F73" s="301"/>
      <c r="G73" s="301"/>
      <c r="H73" s="301"/>
      <c r="I73" s="302"/>
      <c r="J73" s="58"/>
      <c r="K73" s="309"/>
      <c r="L73" s="310"/>
      <c r="M73" s="310"/>
      <c r="N73" s="310"/>
      <c r="O73" s="311"/>
    </row>
    <row r="74" spans="2:15" ht="25" customHeight="1" thickBot="1" x14ac:dyDescent="0.25">
      <c r="B74" s="58"/>
      <c r="C74" s="303"/>
      <c r="D74" s="304"/>
      <c r="E74" s="304"/>
      <c r="F74" s="304"/>
      <c r="G74" s="304"/>
      <c r="H74" s="304"/>
      <c r="I74" s="305"/>
      <c r="J74" s="58"/>
      <c r="K74" s="312"/>
      <c r="L74" s="313"/>
      <c r="M74" s="313"/>
      <c r="N74" s="313"/>
      <c r="O74" s="314"/>
    </row>
  </sheetData>
  <mergeCells count="32">
    <mergeCell ref="C59:I61"/>
    <mergeCell ref="C63:I65"/>
    <mergeCell ref="C67:I69"/>
    <mergeCell ref="K69:O69"/>
    <mergeCell ref="C71:I74"/>
    <mergeCell ref="K71:O74"/>
    <mergeCell ref="K58:O58"/>
    <mergeCell ref="B24:H24"/>
    <mergeCell ref="I24:O24"/>
    <mergeCell ref="B25:H26"/>
    <mergeCell ref="I25:O26"/>
    <mergeCell ref="C27:H27"/>
    <mergeCell ref="B38:H38"/>
    <mergeCell ref="I38:O38"/>
    <mergeCell ref="B44:H46"/>
    <mergeCell ref="I44:O46"/>
    <mergeCell ref="B47:H47"/>
    <mergeCell ref="I47:N47"/>
    <mergeCell ref="B56:O56"/>
    <mergeCell ref="B15:H16"/>
    <mergeCell ref="I15:O16"/>
    <mergeCell ref="C17:H17"/>
    <mergeCell ref="J17:N17"/>
    <mergeCell ref="C19:H19"/>
    <mergeCell ref="J19:O19"/>
    <mergeCell ref="B7:H7"/>
    <mergeCell ref="I7:O7"/>
    <mergeCell ref="L2:M2"/>
    <mergeCell ref="N2:O2"/>
    <mergeCell ref="B4:H5"/>
    <mergeCell ref="J4:M4"/>
    <mergeCell ref="N4:O5"/>
  </mergeCells>
  <hyperlinks>
    <hyperlink ref="C17:H17" r:id="rId1" display="2024 Hohenrain Post" xr:uid="{1DAA8656-60B9-4B43-9357-85212C463C49}"/>
    <hyperlink ref="J17:N17" r:id="rId2" display="2024 Beinwil" xr:uid="{63586BC9-A6D4-724F-A6F5-B0CA0FC5DF09}"/>
  </hyperlinks>
  <pageMargins left="0.7" right="0.7" top="0.78740157499999996" bottom="0.78740157499999996" header="0.3" footer="0.3"/>
  <pageSetup paperSize="9" scale="44" orientation="landscape" horizontalDpi="0" verticalDpi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7F7C20-77A2-684F-B5A2-9842DA5ED59E}">
  <sheetPr>
    <pageSetUpPr fitToPage="1"/>
  </sheetPr>
  <dimension ref="B1:R74"/>
  <sheetViews>
    <sheetView tabSelected="1" topLeftCell="A26" zoomScale="73" zoomScaleNormal="73" workbookViewId="0">
      <selection activeCell="O47" sqref="B1:O47"/>
    </sheetView>
  </sheetViews>
  <sheetFormatPr baseColWidth="10" defaultRowHeight="18" x14ac:dyDescent="0.2"/>
  <cols>
    <col min="1" max="1" width="1" style="57" customWidth="1"/>
    <col min="2" max="2" width="65.5" style="57" customWidth="1"/>
    <col min="3" max="3" width="8.33203125" style="57" customWidth="1"/>
    <col min="4" max="5" width="8.83203125" style="57" customWidth="1"/>
    <col min="6" max="6" width="10.83203125" style="57"/>
    <col min="7" max="7" width="9.1640625" style="58" customWidth="1"/>
    <col min="8" max="8" width="8.83203125" style="57" customWidth="1"/>
    <col min="9" max="9" width="67.1640625" style="57" customWidth="1"/>
    <col min="10" max="10" width="8.83203125" style="57" customWidth="1"/>
    <col min="11" max="12" width="8.83203125" style="58" customWidth="1"/>
    <col min="13" max="13" width="8.83203125" style="57" customWidth="1"/>
    <col min="14" max="14" width="9.1640625" style="58" customWidth="1"/>
    <col min="15" max="15" width="8.6640625" style="57" customWidth="1"/>
    <col min="16" max="16384" width="10.83203125" style="57"/>
  </cols>
  <sheetData>
    <row r="1" spans="2:15" ht="25" customHeight="1" thickBot="1" x14ac:dyDescent="0.25">
      <c r="J1" s="58"/>
    </row>
    <row r="2" spans="2:15" ht="25" customHeight="1" thickBot="1" x14ac:dyDescent="0.3">
      <c r="B2" s="59"/>
      <c r="L2" s="216" t="s">
        <v>13</v>
      </c>
      <c r="M2" s="217"/>
      <c r="N2" s="218">
        <v>45608</v>
      </c>
      <c r="O2" s="219"/>
    </row>
    <row r="3" spans="2:15" ht="25" customHeight="1" thickBot="1" x14ac:dyDescent="0.25"/>
    <row r="4" spans="2:15" ht="25" customHeight="1" x14ac:dyDescent="0.2">
      <c r="B4" s="220" t="s">
        <v>194</v>
      </c>
      <c r="C4" s="221"/>
      <c r="D4" s="221"/>
      <c r="E4" s="221"/>
      <c r="F4" s="221"/>
      <c r="G4" s="221"/>
      <c r="H4" s="221"/>
      <c r="I4" s="106" t="s">
        <v>195</v>
      </c>
      <c r="J4" s="224" t="s">
        <v>8</v>
      </c>
      <c r="K4" s="225"/>
      <c r="L4" s="225"/>
      <c r="M4" s="226"/>
      <c r="N4" s="227">
        <v>8.2423999999999999</v>
      </c>
      <c r="O4" s="228"/>
    </row>
    <row r="5" spans="2:15" ht="25" customHeight="1" thickBot="1" x14ac:dyDescent="0.25">
      <c r="B5" s="222"/>
      <c r="C5" s="223"/>
      <c r="D5" s="223"/>
      <c r="E5" s="223"/>
      <c r="F5" s="223"/>
      <c r="G5" s="223"/>
      <c r="H5" s="223"/>
      <c r="I5" s="107" t="s">
        <v>9</v>
      </c>
      <c r="J5" s="110" t="str">
        <f>HYPERLINK("mailto:"&amp;G5,"Anmeldung")</f>
        <v>Anmeldung</v>
      </c>
      <c r="K5" s="108"/>
      <c r="L5" s="108"/>
      <c r="M5" s="109"/>
      <c r="N5" s="229"/>
      <c r="O5" s="230"/>
    </row>
    <row r="6" spans="2:15" ht="25" customHeight="1" thickBot="1" x14ac:dyDescent="0.25">
      <c r="B6" s="28"/>
      <c r="C6" s="12"/>
      <c r="D6" s="12"/>
      <c r="E6" s="12"/>
      <c r="F6" s="12"/>
      <c r="G6" s="47"/>
      <c r="H6" s="12"/>
      <c r="I6" s="60"/>
      <c r="J6" s="61"/>
      <c r="K6" s="62"/>
      <c r="L6" s="63"/>
      <c r="M6" s="64"/>
      <c r="N6" s="13"/>
      <c r="O6" s="13"/>
    </row>
    <row r="7" spans="2:15" ht="25" customHeight="1" thickBot="1" x14ac:dyDescent="0.25">
      <c r="B7" s="213" t="s">
        <v>36</v>
      </c>
      <c r="C7" s="214"/>
      <c r="D7" s="214"/>
      <c r="E7" s="214"/>
      <c r="F7" s="214"/>
      <c r="G7" s="214"/>
      <c r="H7" s="215"/>
      <c r="I7" s="213" t="s">
        <v>35</v>
      </c>
      <c r="J7" s="214"/>
      <c r="K7" s="214"/>
      <c r="L7" s="214"/>
      <c r="M7" s="214"/>
      <c r="N7" s="214"/>
      <c r="O7" s="215"/>
    </row>
    <row r="8" spans="2:15" ht="25" customHeight="1" thickBot="1" x14ac:dyDescent="0.25">
      <c r="B8" s="44" t="s">
        <v>56</v>
      </c>
      <c r="C8" s="4" t="s">
        <v>34</v>
      </c>
      <c r="D8" s="4" t="s">
        <v>26</v>
      </c>
      <c r="E8" s="4" t="s">
        <v>33</v>
      </c>
      <c r="F8" s="4" t="s">
        <v>40</v>
      </c>
      <c r="G8" s="48" t="s">
        <v>29</v>
      </c>
      <c r="H8" s="6"/>
      <c r="I8" s="44" t="s">
        <v>57</v>
      </c>
      <c r="J8" s="5" t="s">
        <v>34</v>
      </c>
      <c r="K8" s="55" t="s">
        <v>26</v>
      </c>
      <c r="L8" s="55" t="s">
        <v>33</v>
      </c>
      <c r="M8" s="5" t="s">
        <v>40</v>
      </c>
      <c r="N8" s="51" t="s">
        <v>29</v>
      </c>
      <c r="O8" s="10"/>
    </row>
    <row r="9" spans="2:15" ht="25" customHeight="1" x14ac:dyDescent="0.2">
      <c r="B9" s="158" t="s">
        <v>196</v>
      </c>
      <c r="C9" s="111"/>
      <c r="D9" s="112">
        <v>0.39861111111111108</v>
      </c>
      <c r="E9" s="113">
        <v>14</v>
      </c>
      <c r="F9" s="113" t="s">
        <v>143</v>
      </c>
      <c r="G9" s="133">
        <v>9</v>
      </c>
      <c r="H9" s="118" t="s">
        <v>28</v>
      </c>
      <c r="I9" s="161"/>
      <c r="J9" s="111"/>
      <c r="K9" s="112" t="s">
        <v>7</v>
      </c>
      <c r="L9" s="113" t="s">
        <v>7</v>
      </c>
      <c r="M9" s="113" t="s">
        <v>7</v>
      </c>
      <c r="N9" s="119" t="s">
        <v>7</v>
      </c>
      <c r="O9" s="3" t="s">
        <v>28</v>
      </c>
    </row>
    <row r="10" spans="2:15" ht="25" customHeight="1" x14ac:dyDescent="0.2">
      <c r="B10" s="158" t="s">
        <v>197</v>
      </c>
      <c r="C10" s="112">
        <v>0.43611111111111112</v>
      </c>
      <c r="D10" s="112">
        <v>0.44375000000000003</v>
      </c>
      <c r="E10" s="113">
        <v>33</v>
      </c>
      <c r="F10" s="113" t="s">
        <v>198</v>
      </c>
      <c r="G10" s="133">
        <v>35</v>
      </c>
      <c r="H10" s="134" t="s">
        <v>27</v>
      </c>
      <c r="I10" s="161" t="s">
        <v>102</v>
      </c>
      <c r="J10" s="112" t="s">
        <v>7</v>
      </c>
      <c r="K10" s="112"/>
      <c r="L10" s="113"/>
      <c r="M10" s="113"/>
      <c r="N10" s="133"/>
      <c r="O10" s="3" t="s">
        <v>27</v>
      </c>
    </row>
    <row r="11" spans="2:15" ht="25" customHeight="1" x14ac:dyDescent="0.2">
      <c r="B11" s="158" t="s">
        <v>199</v>
      </c>
      <c r="C11" s="112">
        <v>0.4513888888888889</v>
      </c>
      <c r="D11" s="112" t="s">
        <v>7</v>
      </c>
      <c r="E11" s="114" t="s">
        <v>7</v>
      </c>
      <c r="F11" s="113" t="s">
        <v>7</v>
      </c>
      <c r="G11" s="133">
        <v>45</v>
      </c>
      <c r="H11" s="134" t="s">
        <v>26</v>
      </c>
      <c r="I11" s="161"/>
      <c r="J11" s="112" t="s">
        <v>7</v>
      </c>
      <c r="K11" s="112" t="s">
        <v>7</v>
      </c>
      <c r="L11" s="113"/>
      <c r="M11" s="113"/>
      <c r="N11" s="133"/>
      <c r="O11" s="3" t="s">
        <v>26</v>
      </c>
    </row>
    <row r="12" spans="2:15" ht="25" customHeight="1" x14ac:dyDescent="0.2">
      <c r="B12" s="159"/>
      <c r="C12" s="112" t="s">
        <v>7</v>
      </c>
      <c r="D12" s="112" t="s">
        <v>7</v>
      </c>
      <c r="E12" s="113" t="s">
        <v>7</v>
      </c>
      <c r="F12" s="113"/>
      <c r="G12" s="135">
        <v>8.9583333333333334E-2</v>
      </c>
      <c r="H12" s="134" t="s">
        <v>25</v>
      </c>
      <c r="I12" s="161"/>
      <c r="J12" s="112" t="s">
        <v>7</v>
      </c>
      <c r="K12" s="112"/>
      <c r="L12" s="113" t="s">
        <v>7</v>
      </c>
      <c r="M12" s="113"/>
      <c r="N12" s="135">
        <v>6.5972222222222224E-2</v>
      </c>
      <c r="O12" s="3" t="s">
        <v>25</v>
      </c>
    </row>
    <row r="13" spans="2:15" ht="25" customHeight="1" x14ac:dyDescent="0.2">
      <c r="B13" s="158"/>
      <c r="C13" s="112"/>
      <c r="D13" s="112"/>
      <c r="E13" s="113"/>
      <c r="F13" s="113"/>
      <c r="G13" s="136">
        <v>0</v>
      </c>
      <c r="H13" s="134" t="s">
        <v>24</v>
      </c>
      <c r="I13" s="161"/>
      <c r="J13" s="112"/>
      <c r="K13" s="112"/>
      <c r="L13" s="113"/>
      <c r="M13" s="113"/>
      <c r="N13" s="136">
        <v>0.2</v>
      </c>
      <c r="O13" s="3" t="s">
        <v>24</v>
      </c>
    </row>
    <row r="14" spans="2:15" ht="25" customHeight="1" thickBot="1" x14ac:dyDescent="0.3">
      <c r="B14" s="160"/>
      <c r="C14" s="115"/>
      <c r="D14" s="116"/>
      <c r="E14" s="117"/>
      <c r="F14" s="117"/>
      <c r="G14" s="135">
        <f>G12*(100%+G13)</f>
        <v>8.9583333333333334E-2</v>
      </c>
      <c r="H14" s="134" t="s">
        <v>23</v>
      </c>
      <c r="I14" s="162"/>
      <c r="J14" s="115"/>
      <c r="K14" s="116"/>
      <c r="L14" s="120"/>
      <c r="M14" s="117"/>
      <c r="N14" s="135">
        <f>N12*(100%+N13)</f>
        <v>7.9166666666666663E-2</v>
      </c>
      <c r="O14" s="3" t="s">
        <v>23</v>
      </c>
    </row>
    <row r="15" spans="2:15" ht="25" customHeight="1" x14ac:dyDescent="0.2">
      <c r="B15" s="231" t="s">
        <v>200</v>
      </c>
      <c r="C15" s="232"/>
      <c r="D15" s="232"/>
      <c r="E15" s="232"/>
      <c r="F15" s="232"/>
      <c r="G15" s="233"/>
      <c r="H15" s="234"/>
      <c r="I15" s="231" t="s">
        <v>201</v>
      </c>
      <c r="J15" s="232"/>
      <c r="K15" s="232"/>
      <c r="L15" s="232"/>
      <c r="M15" s="232"/>
      <c r="N15" s="233"/>
      <c r="O15" s="234"/>
    </row>
    <row r="16" spans="2:15" ht="25" customHeight="1" thickBot="1" x14ac:dyDescent="0.25">
      <c r="B16" s="235"/>
      <c r="C16" s="236"/>
      <c r="D16" s="236"/>
      <c r="E16" s="236"/>
      <c r="F16" s="236"/>
      <c r="G16" s="236"/>
      <c r="H16" s="237"/>
      <c r="I16" s="235"/>
      <c r="J16" s="236"/>
      <c r="K16" s="236"/>
      <c r="L16" s="236"/>
      <c r="M16" s="236"/>
      <c r="N16" s="236"/>
      <c r="O16" s="237"/>
    </row>
    <row r="17" spans="2:18" ht="25" customHeight="1" thickBot="1" x14ac:dyDescent="0.35">
      <c r="B17" s="81" t="s">
        <v>50</v>
      </c>
      <c r="C17" s="238" t="s">
        <v>221</v>
      </c>
      <c r="D17" s="239"/>
      <c r="E17" s="239"/>
      <c r="F17" s="239"/>
      <c r="G17" s="239"/>
      <c r="H17" s="240"/>
      <c r="I17" s="82" t="s">
        <v>51</v>
      </c>
      <c r="J17" s="238" t="s">
        <v>221</v>
      </c>
      <c r="K17" s="239"/>
      <c r="L17" s="239"/>
      <c r="M17" s="239"/>
      <c r="N17" s="239"/>
      <c r="O17" s="240"/>
    </row>
    <row r="18" spans="2:18" ht="25" customHeight="1" thickBot="1" x14ac:dyDescent="0.25">
      <c r="B18" s="66"/>
      <c r="C18" s="67"/>
      <c r="D18" s="67"/>
      <c r="E18" s="67"/>
      <c r="F18" s="67"/>
      <c r="G18" s="68"/>
      <c r="H18" s="67"/>
      <c r="I18" s="69"/>
      <c r="J18" s="70"/>
      <c r="K18" s="71"/>
      <c r="L18" s="71"/>
      <c r="M18" s="70"/>
      <c r="N18" s="71"/>
      <c r="O18" s="72"/>
    </row>
    <row r="19" spans="2:18" ht="25" customHeight="1" thickBot="1" x14ac:dyDescent="0.25">
      <c r="B19" s="85" t="s">
        <v>41</v>
      </c>
      <c r="C19" s="243" cm="1">
        <f t="array" ref="C19">INDEX(C10:C13,COUNT(C10:C13))+G14</f>
        <v>0.54097222222222219</v>
      </c>
      <c r="D19" s="244"/>
      <c r="E19" s="244"/>
      <c r="F19" s="244"/>
      <c r="G19" s="244"/>
      <c r="H19" s="245"/>
      <c r="I19" s="86" t="s">
        <v>41</v>
      </c>
      <c r="J19" s="246" t="e" cm="1" vm="1">
        <f t="array" aca="1" ref="J19" ca="1">INDEX(J10:J13,COUNT(J10:J13))+N14</f>
        <v>#VALUE!</v>
      </c>
      <c r="K19" s="247"/>
      <c r="L19" s="247"/>
      <c r="M19" s="247"/>
      <c r="N19" s="247"/>
      <c r="O19" s="248"/>
    </row>
    <row r="20" spans="2:18" ht="25" customHeight="1" thickBot="1" x14ac:dyDescent="0.25">
      <c r="B20" s="29"/>
      <c r="C20" s="31"/>
      <c r="D20" s="31"/>
      <c r="E20" s="31"/>
      <c r="F20" s="31"/>
      <c r="G20" s="49"/>
      <c r="H20" s="31"/>
      <c r="I20" s="30"/>
      <c r="J20" s="14"/>
      <c r="K20" s="52"/>
      <c r="L20" s="52"/>
      <c r="M20" s="14"/>
      <c r="N20" s="52"/>
      <c r="O20" s="14"/>
    </row>
    <row r="21" spans="2:18" ht="25" customHeight="1" x14ac:dyDescent="0.2">
      <c r="B21" s="87" t="s">
        <v>42</v>
      </c>
      <c r="C21" s="104">
        <v>0.53125</v>
      </c>
      <c r="D21" s="89" t="s">
        <v>202</v>
      </c>
      <c r="E21" s="90"/>
      <c r="F21" s="90"/>
      <c r="G21" s="90"/>
      <c r="H21" s="91"/>
      <c r="I21" s="92" t="s">
        <v>203</v>
      </c>
      <c r="J21" s="93"/>
      <c r="K21" s="93"/>
      <c r="L21" s="93"/>
      <c r="M21" s="93"/>
      <c r="N21" s="93"/>
      <c r="O21" s="94"/>
    </row>
    <row r="22" spans="2:18" ht="25" customHeight="1" thickBot="1" x14ac:dyDescent="0.25">
      <c r="B22" s="88" t="s">
        <v>43</v>
      </c>
      <c r="C22" s="105">
        <v>0.61458333333333337</v>
      </c>
      <c r="D22" s="95" t="s">
        <v>7</v>
      </c>
      <c r="E22" s="96"/>
      <c r="F22" s="96"/>
      <c r="G22" s="96"/>
      <c r="H22" s="97"/>
      <c r="I22" s="98" t="s">
        <v>204</v>
      </c>
      <c r="J22" s="99"/>
      <c r="K22" s="99"/>
      <c r="L22" s="99"/>
      <c r="M22" s="99"/>
      <c r="N22" s="99"/>
      <c r="O22" s="100"/>
    </row>
    <row r="23" spans="2:18" ht="25" customHeight="1" thickBot="1" x14ac:dyDescent="0.25">
      <c r="B23" s="153"/>
      <c r="C23" s="32"/>
      <c r="D23" s="33"/>
      <c r="E23" s="33"/>
      <c r="F23" s="33"/>
      <c r="G23" s="50"/>
      <c r="H23" s="33"/>
      <c r="I23" s="11"/>
      <c r="J23" s="11"/>
      <c r="K23" s="53"/>
      <c r="L23" s="53"/>
      <c r="M23" s="11"/>
      <c r="N23" s="53"/>
      <c r="O23" s="38"/>
    </row>
    <row r="24" spans="2:18" ht="25" customHeight="1" thickBot="1" x14ac:dyDescent="0.25">
      <c r="B24" s="250" t="s">
        <v>31</v>
      </c>
      <c r="C24" s="251"/>
      <c r="D24" s="251"/>
      <c r="E24" s="251"/>
      <c r="F24" s="251"/>
      <c r="G24" s="251"/>
      <c r="H24" s="252"/>
      <c r="I24" s="250" t="s">
        <v>30</v>
      </c>
      <c r="J24" s="251"/>
      <c r="K24" s="251"/>
      <c r="L24" s="251"/>
      <c r="M24" s="251"/>
      <c r="N24" s="251"/>
      <c r="O24" s="252"/>
    </row>
    <row r="25" spans="2:18" ht="25" customHeight="1" x14ac:dyDescent="0.2">
      <c r="B25" s="253" t="s">
        <v>209</v>
      </c>
      <c r="C25" s="233"/>
      <c r="D25" s="233"/>
      <c r="E25" s="233"/>
      <c r="F25" s="233"/>
      <c r="G25" s="233"/>
      <c r="H25" s="234"/>
      <c r="I25" s="253" t="s">
        <v>210</v>
      </c>
      <c r="J25" s="233"/>
      <c r="K25" s="233"/>
      <c r="L25" s="233"/>
      <c r="M25" s="233"/>
      <c r="N25" s="233"/>
      <c r="O25" s="234"/>
    </row>
    <row r="26" spans="2:18" ht="25" customHeight="1" thickBot="1" x14ac:dyDescent="0.25">
      <c r="B26" s="235"/>
      <c r="C26" s="236"/>
      <c r="D26" s="236"/>
      <c r="E26" s="236"/>
      <c r="F26" s="236"/>
      <c r="G26" s="236"/>
      <c r="H26" s="237"/>
      <c r="I26" s="235"/>
      <c r="J26" s="236"/>
      <c r="K26" s="236"/>
      <c r="L26" s="236"/>
      <c r="M26" s="236"/>
      <c r="N26" s="236"/>
      <c r="O26" s="237"/>
    </row>
    <row r="27" spans="2:18" ht="25" customHeight="1" thickBot="1" x14ac:dyDescent="0.25">
      <c r="B27" s="101" t="s">
        <v>52</v>
      </c>
      <c r="C27" s="330" t="s">
        <v>219</v>
      </c>
      <c r="D27" s="331"/>
      <c r="E27" s="331"/>
      <c r="F27" s="331"/>
      <c r="G27" s="331"/>
      <c r="H27" s="332"/>
      <c r="I27" s="102" t="s">
        <v>53</v>
      </c>
      <c r="J27" s="168" t="s">
        <v>220</v>
      </c>
      <c r="K27" s="84"/>
      <c r="L27" s="84"/>
      <c r="M27" s="84"/>
      <c r="N27" s="84"/>
      <c r="O27" s="103"/>
    </row>
    <row r="28" spans="2:18" ht="25" customHeight="1" x14ac:dyDescent="0.2">
      <c r="B28" s="137" t="s">
        <v>44</v>
      </c>
      <c r="C28" s="138" t="s">
        <v>48</v>
      </c>
      <c r="D28" s="154">
        <f>C22 +G36</f>
        <v>0.61458333333333337</v>
      </c>
      <c r="E28" s="73"/>
      <c r="F28" s="73"/>
      <c r="H28" s="156"/>
      <c r="I28" s="140" t="s">
        <v>45</v>
      </c>
      <c r="J28" s="141" t="s">
        <v>48</v>
      </c>
      <c r="K28" s="155">
        <f>C22+N36</f>
        <v>0.61458333333333337</v>
      </c>
      <c r="L28" s="23"/>
      <c r="M28" s="23"/>
      <c r="O28" s="142"/>
    </row>
    <row r="29" spans="2:18" ht="25" customHeight="1" thickBot="1" x14ac:dyDescent="0.25">
      <c r="B29" s="143"/>
      <c r="C29" s="144"/>
      <c r="D29" s="145"/>
      <c r="E29" s="73"/>
      <c r="F29" s="73"/>
      <c r="H29" s="157"/>
      <c r="I29" s="139"/>
      <c r="J29" s="37"/>
      <c r="K29" s="146"/>
      <c r="L29" s="23"/>
      <c r="M29" s="23"/>
      <c r="O29" s="142"/>
    </row>
    <row r="30" spans="2:18" ht="25" customHeight="1" thickBot="1" x14ac:dyDescent="0.25">
      <c r="B30" s="34" t="s">
        <v>54</v>
      </c>
      <c r="C30" s="74"/>
      <c r="D30" s="132" t="s">
        <v>7</v>
      </c>
      <c r="E30" s="74"/>
      <c r="F30" s="74"/>
      <c r="G30" s="35" t="s">
        <v>29</v>
      </c>
      <c r="H30" s="19"/>
      <c r="I30" s="43" t="s">
        <v>55</v>
      </c>
      <c r="J30" s="75"/>
      <c r="K30" s="76"/>
      <c r="L30" s="77"/>
      <c r="M30" s="78"/>
      <c r="N30" s="18" t="s">
        <v>29</v>
      </c>
      <c r="O30" s="79"/>
    </row>
    <row r="31" spans="2:18" ht="25" customHeight="1" x14ac:dyDescent="0.25">
      <c r="B31" s="163" t="s">
        <v>205</v>
      </c>
      <c r="C31" s="122">
        <v>0.62222222222222223</v>
      </c>
      <c r="D31" s="115"/>
      <c r="E31" s="123"/>
      <c r="F31" s="120" t="s">
        <v>206</v>
      </c>
      <c r="G31" s="133"/>
      <c r="H31" s="147" t="s">
        <v>28</v>
      </c>
      <c r="I31" s="163" t="s">
        <v>205</v>
      </c>
      <c r="J31" s="122">
        <v>0.62222222222222223</v>
      </c>
      <c r="K31" s="115"/>
      <c r="L31" s="123"/>
      <c r="M31" s="120" t="s">
        <v>206</v>
      </c>
      <c r="N31" s="17" t="s">
        <v>7</v>
      </c>
      <c r="O31" s="19" t="s">
        <v>28</v>
      </c>
    </row>
    <row r="32" spans="2:18" ht="25" customHeight="1" x14ac:dyDescent="0.25">
      <c r="B32" s="158" t="s">
        <v>207</v>
      </c>
      <c r="C32" s="167">
        <v>0.63194444444444442</v>
      </c>
      <c r="D32" s="112"/>
      <c r="E32" s="124"/>
      <c r="F32" s="113" t="s">
        <v>7</v>
      </c>
      <c r="G32" s="133"/>
      <c r="H32" s="147" t="s">
        <v>27</v>
      </c>
      <c r="I32" s="158" t="s">
        <v>212</v>
      </c>
      <c r="J32" s="167">
        <v>0.63541666666666663</v>
      </c>
      <c r="K32" s="112"/>
      <c r="L32" s="124"/>
      <c r="M32" s="113" t="s">
        <v>7</v>
      </c>
      <c r="N32" s="133" t="s">
        <v>7</v>
      </c>
      <c r="O32" s="20" t="s">
        <v>27</v>
      </c>
      <c r="R32" s="57" t="s">
        <v>49</v>
      </c>
    </row>
    <row r="33" spans="2:15" ht="25" customHeight="1" x14ac:dyDescent="0.2">
      <c r="B33" s="182" t="s">
        <v>208</v>
      </c>
      <c r="C33" s="112"/>
      <c r="D33" s="112"/>
      <c r="E33" s="125" t="s">
        <v>7</v>
      </c>
      <c r="F33" s="113"/>
      <c r="G33" s="133"/>
      <c r="H33" s="147" t="s">
        <v>26</v>
      </c>
      <c r="I33" s="182" t="s">
        <v>208</v>
      </c>
      <c r="J33" s="112"/>
      <c r="K33" s="112"/>
      <c r="L33" s="125" t="s">
        <v>7</v>
      </c>
      <c r="M33" s="113"/>
      <c r="N33" s="133"/>
      <c r="O33" s="20" t="s">
        <v>26</v>
      </c>
    </row>
    <row r="34" spans="2:15" ht="25" customHeight="1" x14ac:dyDescent="0.2">
      <c r="B34" s="158" t="s">
        <v>197</v>
      </c>
      <c r="C34" s="112"/>
      <c r="D34" s="112">
        <v>0.68958333333333333</v>
      </c>
      <c r="E34" s="124">
        <v>9</v>
      </c>
      <c r="F34" s="113" t="s">
        <v>143</v>
      </c>
      <c r="G34" s="135">
        <v>0</v>
      </c>
      <c r="H34" s="147" t="s">
        <v>25</v>
      </c>
      <c r="I34" s="158" t="s">
        <v>197</v>
      </c>
      <c r="J34" s="112"/>
      <c r="K34" s="112">
        <v>0.68958333333333333</v>
      </c>
      <c r="L34" s="124">
        <v>9</v>
      </c>
      <c r="M34" s="113" t="s">
        <v>143</v>
      </c>
      <c r="N34" s="135">
        <v>0</v>
      </c>
      <c r="O34" s="20" t="s">
        <v>25</v>
      </c>
    </row>
    <row r="35" spans="2:15" ht="25" customHeight="1" x14ac:dyDescent="0.2">
      <c r="B35" s="158" t="s">
        <v>64</v>
      </c>
      <c r="C35" s="112">
        <v>0.72638888888888886</v>
      </c>
      <c r="D35" s="112"/>
      <c r="E35" s="124" t="s">
        <v>7</v>
      </c>
      <c r="F35" s="113" t="s">
        <v>7</v>
      </c>
      <c r="G35" s="136">
        <v>0</v>
      </c>
      <c r="H35" s="147" t="s">
        <v>24</v>
      </c>
      <c r="I35" s="158" t="s">
        <v>64</v>
      </c>
      <c r="J35" s="112">
        <v>0.72638888888888886</v>
      </c>
      <c r="K35" s="112"/>
      <c r="L35" s="124" t="s">
        <v>7</v>
      </c>
      <c r="M35" s="113" t="s">
        <v>7</v>
      </c>
      <c r="N35" s="136">
        <v>0.2</v>
      </c>
      <c r="O35" s="20" t="s">
        <v>24</v>
      </c>
    </row>
    <row r="36" spans="2:15" ht="25" customHeight="1" thickBot="1" x14ac:dyDescent="0.25">
      <c r="B36" s="164"/>
      <c r="C36" s="148"/>
      <c r="D36" s="148"/>
      <c r="E36" s="149"/>
      <c r="F36" s="150"/>
      <c r="G36" s="36">
        <f>G34*(100%+G35)</f>
        <v>0</v>
      </c>
      <c r="H36" s="126" t="s">
        <v>23</v>
      </c>
      <c r="I36" s="166"/>
      <c r="J36" s="148" t="s">
        <v>7</v>
      </c>
      <c r="K36" s="150"/>
      <c r="L36" s="150"/>
      <c r="M36" s="151"/>
      <c r="N36" s="36">
        <f>N34*(100%+N35)</f>
        <v>0</v>
      </c>
      <c r="O36" s="21" t="s">
        <v>23</v>
      </c>
    </row>
    <row r="37" spans="2:15" ht="25" customHeight="1" thickBot="1" x14ac:dyDescent="0.25">
      <c r="B37" s="121"/>
      <c r="C37" s="15"/>
      <c r="D37" s="15"/>
      <c r="E37" s="39"/>
      <c r="F37" s="40"/>
      <c r="G37" s="37"/>
      <c r="H37" s="41"/>
      <c r="I37" s="127"/>
      <c r="J37" s="15"/>
      <c r="K37" s="54"/>
      <c r="L37" s="56"/>
      <c r="M37" s="42"/>
      <c r="N37" s="37"/>
      <c r="O37" s="41"/>
    </row>
    <row r="38" spans="2:15" ht="25" customHeight="1" x14ac:dyDescent="0.2">
      <c r="B38" s="257" t="s">
        <v>22</v>
      </c>
      <c r="C38" s="258"/>
      <c r="D38" s="258"/>
      <c r="E38" s="258"/>
      <c r="F38" s="258"/>
      <c r="G38" s="258"/>
      <c r="H38" s="259"/>
      <c r="I38" s="257" t="s">
        <v>46</v>
      </c>
      <c r="J38" s="258"/>
      <c r="K38" s="258"/>
      <c r="L38" s="258"/>
      <c r="M38" s="258"/>
      <c r="N38" s="258"/>
      <c r="O38" s="259"/>
    </row>
    <row r="39" spans="2:15" ht="25" customHeight="1" x14ac:dyDescent="0.2">
      <c r="B39" s="158" t="s">
        <v>64</v>
      </c>
      <c r="C39" s="131"/>
      <c r="D39" s="112">
        <v>0.45763888888888887</v>
      </c>
      <c r="E39" s="113">
        <v>13</v>
      </c>
      <c r="F39" s="113" t="s">
        <v>143</v>
      </c>
      <c r="G39" s="152"/>
      <c r="H39" s="41"/>
      <c r="I39" s="161" t="s">
        <v>211</v>
      </c>
      <c r="J39" s="131"/>
      <c r="K39" s="112">
        <v>0.62222222222222223</v>
      </c>
      <c r="L39" s="113" t="s">
        <v>7</v>
      </c>
      <c r="M39" s="113" t="s">
        <v>206</v>
      </c>
      <c r="N39" s="139"/>
      <c r="O39" s="7"/>
    </row>
    <row r="40" spans="2:15" ht="25" customHeight="1" x14ac:dyDescent="0.2">
      <c r="B40" s="158" t="s">
        <v>197</v>
      </c>
      <c r="C40" s="112">
        <v>0.49513888888888885</v>
      </c>
      <c r="D40" s="112">
        <v>0.5</v>
      </c>
      <c r="E40" s="113" t="s">
        <v>213</v>
      </c>
      <c r="F40" s="113" t="s">
        <v>214</v>
      </c>
      <c r="G40" s="152"/>
      <c r="H40" s="41"/>
      <c r="I40" s="161" t="s">
        <v>207</v>
      </c>
      <c r="J40" s="112">
        <v>0.63194444444444442</v>
      </c>
      <c r="K40" s="112">
        <v>0.63888888888888895</v>
      </c>
      <c r="L40" s="113" t="s">
        <v>215</v>
      </c>
      <c r="M40" s="113" t="s">
        <v>214</v>
      </c>
      <c r="N40" s="139"/>
      <c r="O40" s="7"/>
    </row>
    <row r="41" spans="2:15" ht="25" customHeight="1" x14ac:dyDescent="0.2">
      <c r="B41" s="158" t="s">
        <v>207</v>
      </c>
      <c r="C41" s="112">
        <v>0.50972222222222219</v>
      </c>
      <c r="D41" s="112">
        <v>0.5180555555555556</v>
      </c>
      <c r="E41" s="113" t="s">
        <v>7</v>
      </c>
      <c r="F41" s="113" t="s">
        <v>206</v>
      </c>
      <c r="G41" s="152"/>
      <c r="H41" s="41"/>
      <c r="I41" s="161" t="s">
        <v>197</v>
      </c>
      <c r="J41" s="112">
        <v>0.64930555555555558</v>
      </c>
      <c r="K41" s="112">
        <v>0.65486111111111112</v>
      </c>
      <c r="L41" s="113">
        <v>6</v>
      </c>
      <c r="M41" s="113" t="s">
        <v>216</v>
      </c>
      <c r="N41" s="139"/>
      <c r="O41" s="7"/>
    </row>
    <row r="42" spans="2:15" ht="25" customHeight="1" thickBot="1" x14ac:dyDescent="0.25">
      <c r="B42" s="158" t="s">
        <v>217</v>
      </c>
      <c r="C42" s="112">
        <v>0.52569444444444446</v>
      </c>
      <c r="D42" s="112"/>
      <c r="E42" s="113"/>
      <c r="F42" s="113" t="s">
        <v>7</v>
      </c>
      <c r="G42" s="152"/>
      <c r="H42" s="41"/>
      <c r="I42" s="161" t="s">
        <v>64</v>
      </c>
      <c r="J42" s="112">
        <v>0.70277777777777783</v>
      </c>
      <c r="K42" s="112" t="s">
        <v>7</v>
      </c>
      <c r="L42" s="113" t="s">
        <v>7</v>
      </c>
      <c r="M42" s="113" t="s">
        <v>7</v>
      </c>
      <c r="N42" s="139"/>
      <c r="O42" s="7"/>
    </row>
    <row r="43" spans="2:15" ht="25" customHeight="1" thickBot="1" x14ac:dyDescent="0.25">
      <c r="B43" s="158"/>
      <c r="C43" s="112" t="s">
        <v>7</v>
      </c>
      <c r="D43" s="112"/>
      <c r="E43" s="113" t="s">
        <v>7</v>
      </c>
      <c r="F43" s="113"/>
      <c r="G43" s="152"/>
      <c r="H43" s="41"/>
      <c r="I43" s="161"/>
      <c r="J43" s="112"/>
      <c r="K43" s="112" t="s">
        <v>7</v>
      </c>
      <c r="L43" s="113"/>
      <c r="M43" s="113"/>
      <c r="N43" s="139"/>
      <c r="O43" s="80" t="s">
        <v>61</v>
      </c>
    </row>
    <row r="44" spans="2:15" ht="25" customHeight="1" x14ac:dyDescent="0.2">
      <c r="B44" s="260" t="s">
        <v>21</v>
      </c>
      <c r="C44" s="261"/>
      <c r="D44" s="261"/>
      <c r="E44" s="261"/>
      <c r="F44" s="261"/>
      <c r="G44" s="261"/>
      <c r="H44" s="262"/>
      <c r="I44" s="269" t="s">
        <v>218</v>
      </c>
      <c r="J44" s="270"/>
      <c r="K44" s="270"/>
      <c r="L44" s="270"/>
      <c r="M44" s="270"/>
      <c r="N44" s="270"/>
      <c r="O44" s="271"/>
    </row>
    <row r="45" spans="2:15" ht="25" customHeight="1" x14ac:dyDescent="0.2">
      <c r="B45" s="263"/>
      <c r="C45" s="264"/>
      <c r="D45" s="264"/>
      <c r="E45" s="264"/>
      <c r="F45" s="264"/>
      <c r="G45" s="264"/>
      <c r="H45" s="265"/>
      <c r="I45" s="269"/>
      <c r="J45" s="270"/>
      <c r="K45" s="270"/>
      <c r="L45" s="270"/>
      <c r="M45" s="270"/>
      <c r="N45" s="270"/>
      <c r="O45" s="271"/>
    </row>
    <row r="46" spans="2:15" ht="25" customHeight="1" thickBot="1" x14ac:dyDescent="0.25">
      <c r="B46" s="266"/>
      <c r="C46" s="267"/>
      <c r="D46" s="267"/>
      <c r="E46" s="267"/>
      <c r="F46" s="267"/>
      <c r="G46" s="267"/>
      <c r="H46" s="268"/>
      <c r="I46" s="272"/>
      <c r="J46" s="273"/>
      <c r="K46" s="273"/>
      <c r="L46" s="273"/>
      <c r="M46" s="273"/>
      <c r="N46" s="273"/>
      <c r="O46" s="274"/>
    </row>
    <row r="47" spans="2:15" ht="25" customHeight="1" x14ac:dyDescent="0.2">
      <c r="B47" s="275"/>
      <c r="C47" s="275"/>
      <c r="D47" s="275"/>
      <c r="E47" s="275"/>
      <c r="F47" s="275"/>
      <c r="G47" s="275"/>
      <c r="H47" s="275"/>
      <c r="I47" s="276"/>
      <c r="J47" s="276"/>
      <c r="K47" s="276"/>
      <c r="L47" s="276"/>
      <c r="M47" s="276"/>
      <c r="N47" s="276"/>
    </row>
    <row r="50" spans="2:15" x14ac:dyDescent="0.2">
      <c r="B50" s="57" t="s">
        <v>336</v>
      </c>
    </row>
    <row r="54" spans="2:15" ht="25" customHeight="1" x14ac:dyDescent="0.2">
      <c r="B54" s="9"/>
      <c r="C54" s="2"/>
      <c r="D54" s="2"/>
      <c r="E54" s="2"/>
      <c r="F54" s="2"/>
      <c r="G54" s="16"/>
      <c r="H54" s="1"/>
      <c r="I54" s="9"/>
      <c r="J54" s="1"/>
      <c r="K54" s="16"/>
      <c r="L54" s="16"/>
      <c r="M54" s="2"/>
      <c r="N54" s="23"/>
      <c r="O54" s="1"/>
    </row>
    <row r="55" spans="2:15" ht="25" customHeight="1" x14ac:dyDescent="0.2">
      <c r="B55" s="8"/>
      <c r="C55" s="2"/>
      <c r="D55" s="2"/>
      <c r="E55" s="2"/>
      <c r="F55" s="2"/>
      <c r="G55" s="16"/>
      <c r="H55" s="1"/>
      <c r="I55" s="9"/>
      <c r="J55" s="1"/>
      <c r="K55" s="16"/>
      <c r="L55" s="16"/>
      <c r="M55" s="2"/>
      <c r="N55" s="23"/>
      <c r="O55" s="1"/>
    </row>
    <row r="56" spans="2:15" ht="25" customHeight="1" x14ac:dyDescent="0.2">
      <c r="B56" s="277" t="s">
        <v>20</v>
      </c>
      <c r="C56" s="277"/>
      <c r="D56" s="277"/>
      <c r="E56" s="277"/>
      <c r="F56" s="277"/>
      <c r="G56" s="277"/>
      <c r="H56" s="277"/>
      <c r="I56" s="277"/>
      <c r="J56" s="277"/>
      <c r="K56" s="277"/>
      <c r="L56" s="277"/>
      <c r="M56" s="277"/>
      <c r="N56" s="277"/>
      <c r="O56" s="277"/>
    </row>
    <row r="57" spans="2:15" ht="25" customHeight="1" x14ac:dyDescent="0.2">
      <c r="B57" s="22"/>
      <c r="C57" s="16"/>
      <c r="D57" s="16"/>
      <c r="E57" s="16"/>
      <c r="F57" s="16"/>
      <c r="G57" s="16"/>
      <c r="H57" s="23"/>
      <c r="I57" s="22"/>
      <c r="J57" s="23"/>
      <c r="K57" s="16"/>
      <c r="L57" s="16"/>
      <c r="M57" s="16"/>
      <c r="N57" s="23"/>
      <c r="O57" s="23"/>
    </row>
    <row r="58" spans="2:15" ht="25" customHeight="1" thickBot="1" x14ac:dyDescent="0.25">
      <c r="B58" s="22"/>
      <c r="C58" s="16"/>
      <c r="D58" s="16"/>
      <c r="E58" s="16"/>
      <c r="F58" s="16"/>
      <c r="G58" s="16"/>
      <c r="H58" s="23"/>
      <c r="I58" s="22"/>
      <c r="J58" s="23"/>
      <c r="K58" s="249" t="s">
        <v>47</v>
      </c>
      <c r="L58" s="249"/>
      <c r="M58" s="249"/>
      <c r="N58" s="249"/>
      <c r="O58" s="249"/>
    </row>
    <row r="59" spans="2:15" ht="25" customHeight="1" thickBot="1" x14ac:dyDescent="0.25">
      <c r="B59" s="22" t="s">
        <v>19</v>
      </c>
      <c r="C59" s="278"/>
      <c r="D59" s="279"/>
      <c r="E59" s="279"/>
      <c r="F59" s="279"/>
      <c r="G59" s="279"/>
      <c r="H59" s="279"/>
      <c r="I59" s="280"/>
      <c r="J59" s="24"/>
      <c r="K59" s="24"/>
      <c r="L59" s="24"/>
      <c r="M59" s="25"/>
      <c r="N59" s="24"/>
      <c r="O59" s="24"/>
    </row>
    <row r="60" spans="2:15" ht="25" customHeight="1" thickBot="1" x14ac:dyDescent="0.25">
      <c r="B60" s="22"/>
      <c r="C60" s="281"/>
      <c r="D60" s="282"/>
      <c r="E60" s="282"/>
      <c r="F60" s="282"/>
      <c r="G60" s="282"/>
      <c r="H60" s="282"/>
      <c r="I60" s="283"/>
      <c r="J60" s="24"/>
      <c r="K60" s="24" t="s">
        <v>18</v>
      </c>
      <c r="L60" s="24"/>
      <c r="M60" s="27" t="s">
        <v>7</v>
      </c>
      <c r="N60" s="24"/>
      <c r="O60" s="24"/>
    </row>
    <row r="61" spans="2:15" ht="25" customHeight="1" thickBot="1" x14ac:dyDescent="0.25">
      <c r="B61" s="24"/>
      <c r="C61" s="284"/>
      <c r="D61" s="285"/>
      <c r="E61" s="285"/>
      <c r="F61" s="285"/>
      <c r="G61" s="285"/>
      <c r="H61" s="285"/>
      <c r="I61" s="286"/>
      <c r="J61" s="24"/>
      <c r="K61" s="24"/>
      <c r="L61" s="24"/>
      <c r="M61" s="25"/>
      <c r="N61" s="24"/>
      <c r="O61" s="24"/>
    </row>
    <row r="62" spans="2:15" ht="25" customHeight="1" thickBot="1" x14ac:dyDescent="0.25">
      <c r="B62" s="58"/>
      <c r="C62" s="58"/>
      <c r="D62" s="58"/>
      <c r="E62" s="58"/>
      <c r="F62" s="58"/>
      <c r="H62" s="58"/>
      <c r="I62" s="58"/>
      <c r="J62" s="24"/>
      <c r="K62" s="24" t="s">
        <v>16</v>
      </c>
      <c r="L62" s="24"/>
      <c r="M62" s="27"/>
      <c r="N62" s="24"/>
      <c r="O62" s="24"/>
    </row>
    <row r="63" spans="2:15" ht="25" customHeight="1" thickBot="1" x14ac:dyDescent="0.25">
      <c r="B63" s="58"/>
      <c r="C63" s="287"/>
      <c r="D63" s="288"/>
      <c r="E63" s="288"/>
      <c r="F63" s="288"/>
      <c r="G63" s="288"/>
      <c r="H63" s="288"/>
      <c r="I63" s="289"/>
      <c r="J63" s="24"/>
      <c r="K63" s="24" t="s">
        <v>7</v>
      </c>
      <c r="L63" s="24"/>
      <c r="M63" s="25" t="s">
        <v>7</v>
      </c>
      <c r="N63" s="24"/>
      <c r="O63" s="24"/>
    </row>
    <row r="64" spans="2:15" ht="25" customHeight="1" thickBot="1" x14ac:dyDescent="0.25">
      <c r="B64" s="24" t="s">
        <v>17</v>
      </c>
      <c r="C64" s="290"/>
      <c r="D64" s="291"/>
      <c r="E64" s="291"/>
      <c r="F64" s="291"/>
      <c r="G64" s="291"/>
      <c r="H64" s="291"/>
      <c r="I64" s="292"/>
      <c r="J64" s="24"/>
      <c r="K64" s="24" t="s">
        <v>15</v>
      </c>
      <c r="L64" s="24"/>
      <c r="M64" s="27" t="s">
        <v>7</v>
      </c>
      <c r="N64" s="24"/>
      <c r="O64" s="24"/>
    </row>
    <row r="65" spans="2:15" ht="25" customHeight="1" thickBot="1" x14ac:dyDescent="0.25">
      <c r="B65" s="24"/>
      <c r="C65" s="293"/>
      <c r="D65" s="294"/>
      <c r="E65" s="294"/>
      <c r="F65" s="294"/>
      <c r="G65" s="294"/>
      <c r="H65" s="294"/>
      <c r="I65" s="295"/>
      <c r="J65" s="24"/>
      <c r="K65" s="16"/>
      <c r="L65" s="16"/>
      <c r="M65" s="25"/>
      <c r="N65" s="24"/>
      <c r="O65" s="24"/>
    </row>
    <row r="66" spans="2:15" ht="25" customHeight="1" thickBot="1" x14ac:dyDescent="0.25">
      <c r="B66" s="24"/>
      <c r="C66" s="16"/>
      <c r="D66" s="16"/>
      <c r="E66" s="16"/>
      <c r="F66" s="16"/>
      <c r="G66" s="16"/>
      <c r="H66" s="23"/>
      <c r="I66" s="22"/>
      <c r="J66" s="24"/>
      <c r="K66" s="16" t="s">
        <v>60</v>
      </c>
      <c r="L66" s="16"/>
      <c r="M66" s="27">
        <f>SUM(M60:M65)</f>
        <v>0</v>
      </c>
      <c r="N66" s="24"/>
      <c r="O66" s="24"/>
    </row>
    <row r="67" spans="2:15" ht="25" customHeight="1" x14ac:dyDescent="0.2">
      <c r="B67" s="24" t="s">
        <v>14</v>
      </c>
      <c r="C67" s="278"/>
      <c r="D67" s="279"/>
      <c r="E67" s="279"/>
      <c r="F67" s="279"/>
      <c r="G67" s="279"/>
      <c r="H67" s="279"/>
      <c r="I67" s="280"/>
      <c r="J67" s="24"/>
      <c r="K67" s="16"/>
      <c r="L67" s="16"/>
      <c r="M67" s="25"/>
      <c r="N67" s="24"/>
      <c r="O67" s="24"/>
    </row>
    <row r="68" spans="2:15" ht="25" customHeight="1" x14ac:dyDescent="0.2">
      <c r="B68" s="24"/>
      <c r="C68" s="281"/>
      <c r="D68" s="282"/>
      <c r="E68" s="282"/>
      <c r="F68" s="282"/>
      <c r="G68" s="282"/>
      <c r="H68" s="282"/>
      <c r="I68" s="283"/>
      <c r="J68" s="23"/>
      <c r="L68" s="23"/>
      <c r="M68" s="23"/>
      <c r="N68" s="23"/>
      <c r="O68" s="45"/>
    </row>
    <row r="69" spans="2:15" ht="25" customHeight="1" thickBot="1" x14ac:dyDescent="0.25">
      <c r="B69" s="22"/>
      <c r="C69" s="284"/>
      <c r="D69" s="285"/>
      <c r="E69" s="285"/>
      <c r="F69" s="285"/>
      <c r="G69" s="285"/>
      <c r="H69" s="285"/>
      <c r="I69" s="286"/>
      <c r="J69" s="23"/>
      <c r="K69" s="296" t="s">
        <v>58</v>
      </c>
      <c r="L69" s="296"/>
      <c r="M69" s="296"/>
      <c r="N69" s="296"/>
      <c r="O69" s="296"/>
    </row>
    <row r="70" spans="2:15" ht="25" customHeight="1" thickBot="1" x14ac:dyDescent="0.25">
      <c r="B70" s="58"/>
      <c r="C70" s="26"/>
      <c r="D70" s="26"/>
      <c r="E70" s="26"/>
      <c r="F70" s="26"/>
      <c r="G70" s="26"/>
      <c r="H70" s="26"/>
      <c r="I70" s="26"/>
      <c r="J70" s="23"/>
      <c r="K70" s="16"/>
      <c r="L70" s="16"/>
      <c r="M70" s="45"/>
      <c r="N70" s="45"/>
      <c r="O70" s="45"/>
    </row>
    <row r="71" spans="2:15" ht="25" customHeight="1" x14ac:dyDescent="0.2">
      <c r="B71" s="46" t="s">
        <v>59</v>
      </c>
      <c r="C71" s="297"/>
      <c r="D71" s="298"/>
      <c r="E71" s="298"/>
      <c r="F71" s="298"/>
      <c r="G71" s="298"/>
      <c r="H71" s="298"/>
      <c r="I71" s="299"/>
      <c r="J71" s="23"/>
      <c r="K71" s="306"/>
      <c r="L71" s="307"/>
      <c r="M71" s="307"/>
      <c r="N71" s="307"/>
      <c r="O71" s="308"/>
    </row>
    <row r="72" spans="2:15" ht="25" customHeight="1" x14ac:dyDescent="0.2">
      <c r="B72" s="22"/>
      <c r="C72" s="300"/>
      <c r="D72" s="301"/>
      <c r="E72" s="301"/>
      <c r="F72" s="301"/>
      <c r="G72" s="301"/>
      <c r="H72" s="301"/>
      <c r="I72" s="302"/>
      <c r="J72" s="23"/>
      <c r="K72" s="309"/>
      <c r="L72" s="310"/>
      <c r="M72" s="310"/>
      <c r="N72" s="310"/>
      <c r="O72" s="311"/>
    </row>
    <row r="73" spans="2:15" ht="25" customHeight="1" x14ac:dyDescent="0.2">
      <c r="B73" s="58"/>
      <c r="C73" s="300"/>
      <c r="D73" s="301"/>
      <c r="E73" s="301"/>
      <c r="F73" s="301"/>
      <c r="G73" s="301"/>
      <c r="H73" s="301"/>
      <c r="I73" s="302"/>
      <c r="J73" s="58"/>
      <c r="K73" s="309"/>
      <c r="L73" s="310"/>
      <c r="M73" s="310"/>
      <c r="N73" s="310"/>
      <c r="O73" s="311"/>
    </row>
    <row r="74" spans="2:15" ht="25" customHeight="1" thickBot="1" x14ac:dyDescent="0.25">
      <c r="B74" s="58"/>
      <c r="C74" s="303"/>
      <c r="D74" s="304"/>
      <c r="E74" s="304"/>
      <c r="F74" s="304"/>
      <c r="G74" s="304"/>
      <c r="H74" s="304"/>
      <c r="I74" s="305"/>
      <c r="J74" s="58"/>
      <c r="K74" s="312"/>
      <c r="L74" s="313"/>
      <c r="M74" s="313"/>
      <c r="N74" s="313"/>
      <c r="O74" s="314"/>
    </row>
  </sheetData>
  <mergeCells count="32">
    <mergeCell ref="C59:I61"/>
    <mergeCell ref="C63:I65"/>
    <mergeCell ref="C67:I69"/>
    <mergeCell ref="K69:O69"/>
    <mergeCell ref="C71:I74"/>
    <mergeCell ref="K71:O74"/>
    <mergeCell ref="K58:O58"/>
    <mergeCell ref="B24:H24"/>
    <mergeCell ref="I24:O24"/>
    <mergeCell ref="B25:H26"/>
    <mergeCell ref="I25:O26"/>
    <mergeCell ref="C27:H27"/>
    <mergeCell ref="B38:H38"/>
    <mergeCell ref="I38:O38"/>
    <mergeCell ref="B44:H46"/>
    <mergeCell ref="I44:O46"/>
    <mergeCell ref="B47:H47"/>
    <mergeCell ref="I47:N47"/>
    <mergeCell ref="B56:O56"/>
    <mergeCell ref="B15:H16"/>
    <mergeCell ref="I15:O16"/>
    <mergeCell ref="C17:H17"/>
    <mergeCell ref="C19:H19"/>
    <mergeCell ref="J19:O19"/>
    <mergeCell ref="J17:O17"/>
    <mergeCell ref="B7:H7"/>
    <mergeCell ref="I7:O7"/>
    <mergeCell ref="L2:M2"/>
    <mergeCell ref="N2:O2"/>
    <mergeCell ref="B4:H5"/>
    <mergeCell ref="J4:M4"/>
    <mergeCell ref="N4:O5"/>
  </mergeCells>
  <hyperlinks>
    <hyperlink ref="C27:H27" r:id="rId1" display="2024 Villag Neuf NM A" xr:uid="{FDCA9F20-B295-DB4C-A2E7-7187634BD966}"/>
    <hyperlink ref="J27" r:id="rId2" xr:uid="{F1D7E006-83C4-EC45-A9A1-8E7C2535FA31}"/>
    <hyperlink ref="C17:H17" r:id="rId3" display="2024 St.Louis A" xr:uid="{81C271A4-1BED-C348-952E-7450EC68D15F}"/>
    <hyperlink ref="J17:O17" r:id="rId4" display="2024 St.Louis A" xr:uid="{53C50462-6605-564A-BA7B-316C55CCE0F9}"/>
  </hyperlinks>
  <pageMargins left="0.7" right="0.7" top="0.78740157499999996" bottom="0.78740157499999996" header="0.3" footer="0.3"/>
  <pageSetup paperSize="9" scale="44" orientation="landscape" horizontalDpi="0" verticalDpi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480BF1-6A41-1B46-AC55-35F998AA842E}">
  <sheetPr>
    <pageSetUpPr fitToPage="1"/>
  </sheetPr>
  <dimension ref="B1:R74"/>
  <sheetViews>
    <sheetView topLeftCell="A26" zoomScale="73" zoomScaleNormal="73" workbookViewId="0">
      <selection activeCell="O47" sqref="B1:O47"/>
    </sheetView>
  </sheetViews>
  <sheetFormatPr baseColWidth="10" defaultRowHeight="18" x14ac:dyDescent="0.2"/>
  <cols>
    <col min="1" max="1" width="1" style="57" customWidth="1"/>
    <col min="2" max="2" width="65.5" style="57" customWidth="1"/>
    <col min="3" max="3" width="8.33203125" style="57" customWidth="1"/>
    <col min="4" max="5" width="8.83203125" style="57" customWidth="1"/>
    <col min="6" max="6" width="10.83203125" style="57"/>
    <col min="7" max="7" width="9.1640625" style="58" customWidth="1"/>
    <col min="8" max="8" width="8.83203125" style="57" customWidth="1"/>
    <col min="9" max="9" width="67.1640625" style="57" customWidth="1"/>
    <col min="10" max="10" width="8.83203125" style="57" customWidth="1"/>
    <col min="11" max="12" width="8.83203125" style="58" customWidth="1"/>
    <col min="13" max="13" width="8.83203125" style="57" customWidth="1"/>
    <col min="14" max="14" width="9.1640625" style="58" customWidth="1"/>
    <col min="15" max="15" width="8.6640625" style="57" customWidth="1"/>
    <col min="16" max="16384" width="10.83203125" style="57"/>
  </cols>
  <sheetData>
    <row r="1" spans="2:15" ht="25" customHeight="1" thickBot="1" x14ac:dyDescent="0.25">
      <c r="J1" s="58"/>
    </row>
    <row r="2" spans="2:15" ht="25" customHeight="1" thickBot="1" x14ac:dyDescent="0.3">
      <c r="B2" s="59"/>
      <c r="L2" s="216" t="s">
        <v>13</v>
      </c>
      <c r="M2" s="217"/>
      <c r="N2" s="218">
        <v>45615</v>
      </c>
      <c r="O2" s="219"/>
    </row>
    <row r="3" spans="2:15" ht="25" customHeight="1" thickBot="1" x14ac:dyDescent="0.25"/>
    <row r="4" spans="2:15" ht="25" customHeight="1" x14ac:dyDescent="0.2">
      <c r="B4" s="220" t="s">
        <v>222</v>
      </c>
      <c r="C4" s="221"/>
      <c r="D4" s="221"/>
      <c r="E4" s="221"/>
      <c r="F4" s="221"/>
      <c r="G4" s="221"/>
      <c r="H4" s="221"/>
      <c r="I4" s="106" t="s">
        <v>223</v>
      </c>
      <c r="J4" s="224" t="s">
        <v>2</v>
      </c>
      <c r="K4" s="225"/>
      <c r="L4" s="225"/>
      <c r="M4" s="226"/>
      <c r="N4" s="227">
        <v>6.6524000000000001</v>
      </c>
      <c r="O4" s="228"/>
    </row>
    <row r="5" spans="2:15" ht="25" customHeight="1" thickBot="1" x14ac:dyDescent="0.25">
      <c r="B5" s="222"/>
      <c r="C5" s="223"/>
      <c r="D5" s="223"/>
      <c r="E5" s="223"/>
      <c r="F5" s="223"/>
      <c r="G5" s="223"/>
      <c r="H5" s="223"/>
      <c r="I5" s="107" t="s">
        <v>224</v>
      </c>
      <c r="J5" s="110" t="str">
        <f>HYPERLINK("mailto:"&amp;G5,"Anmeldung")</f>
        <v>Anmeldung</v>
      </c>
      <c r="K5" s="108"/>
      <c r="L5" s="108"/>
      <c r="M5" s="109"/>
      <c r="N5" s="229"/>
      <c r="O5" s="230"/>
    </row>
    <row r="6" spans="2:15" ht="25" customHeight="1" thickBot="1" x14ac:dyDescent="0.25">
      <c r="B6" s="28"/>
      <c r="C6" s="12"/>
      <c r="D6" s="12"/>
      <c r="E6" s="12"/>
      <c r="F6" s="12"/>
      <c r="G6" s="47"/>
      <c r="H6" s="12"/>
      <c r="I6" s="60"/>
      <c r="J6" s="61"/>
      <c r="K6" s="62"/>
      <c r="L6" s="63"/>
      <c r="M6" s="64"/>
      <c r="N6" s="13"/>
      <c r="O6" s="13"/>
    </row>
    <row r="7" spans="2:15" ht="25" customHeight="1" thickBot="1" x14ac:dyDescent="0.25">
      <c r="B7" s="213" t="s">
        <v>36</v>
      </c>
      <c r="C7" s="214"/>
      <c r="D7" s="214"/>
      <c r="E7" s="214"/>
      <c r="F7" s="214"/>
      <c r="G7" s="214"/>
      <c r="H7" s="215"/>
      <c r="I7" s="213" t="s">
        <v>35</v>
      </c>
      <c r="J7" s="214"/>
      <c r="K7" s="214"/>
      <c r="L7" s="214"/>
      <c r="M7" s="214"/>
      <c r="N7" s="214"/>
      <c r="O7" s="215"/>
    </row>
    <row r="8" spans="2:15" ht="25" customHeight="1" thickBot="1" x14ac:dyDescent="0.25">
      <c r="B8" s="44" t="s">
        <v>56</v>
      </c>
      <c r="C8" s="4" t="s">
        <v>34</v>
      </c>
      <c r="D8" s="4" t="s">
        <v>26</v>
      </c>
      <c r="E8" s="4" t="s">
        <v>33</v>
      </c>
      <c r="F8" s="4" t="s">
        <v>40</v>
      </c>
      <c r="G8" s="48" t="s">
        <v>29</v>
      </c>
      <c r="H8" s="6"/>
      <c r="I8" s="44" t="s">
        <v>57</v>
      </c>
      <c r="J8" s="5" t="s">
        <v>34</v>
      </c>
      <c r="K8" s="55" t="s">
        <v>26</v>
      </c>
      <c r="L8" s="55" t="s">
        <v>33</v>
      </c>
      <c r="M8" s="5" t="s">
        <v>40</v>
      </c>
      <c r="N8" s="51" t="s">
        <v>29</v>
      </c>
      <c r="O8" s="10"/>
    </row>
    <row r="9" spans="2:15" ht="25" customHeight="1" x14ac:dyDescent="0.2">
      <c r="B9" s="158" t="s">
        <v>64</v>
      </c>
      <c r="C9" s="111"/>
      <c r="D9" s="112">
        <v>0.35972222222222222</v>
      </c>
      <c r="E9" s="113">
        <v>16</v>
      </c>
      <c r="F9" s="113" t="s">
        <v>168</v>
      </c>
      <c r="G9" s="133">
        <v>10.199999999999999</v>
      </c>
      <c r="H9" s="118" t="s">
        <v>28</v>
      </c>
      <c r="I9" s="161" t="s">
        <v>64</v>
      </c>
      <c r="J9" s="111"/>
      <c r="K9" s="112">
        <v>0.37013888888888885</v>
      </c>
      <c r="L9" s="113">
        <v>16</v>
      </c>
      <c r="M9" s="113" t="s">
        <v>144</v>
      </c>
      <c r="N9" s="119">
        <v>5.5</v>
      </c>
      <c r="O9" s="3" t="s">
        <v>28</v>
      </c>
    </row>
    <row r="10" spans="2:15" ht="25" customHeight="1" x14ac:dyDescent="0.2">
      <c r="B10" s="158" t="s">
        <v>225</v>
      </c>
      <c r="C10" s="112">
        <v>0.37847222222222227</v>
      </c>
      <c r="D10" s="112"/>
      <c r="E10" s="113" t="s">
        <v>7</v>
      </c>
      <c r="F10" s="113"/>
      <c r="G10" s="133">
        <v>192</v>
      </c>
      <c r="H10" s="134" t="s">
        <v>27</v>
      </c>
      <c r="I10" s="161" t="s">
        <v>226</v>
      </c>
      <c r="J10" s="112">
        <v>0.39444444444444443</v>
      </c>
      <c r="K10" s="112">
        <v>0.40138888888888885</v>
      </c>
      <c r="L10" s="113" t="s">
        <v>227</v>
      </c>
      <c r="M10" s="113" t="s">
        <v>228</v>
      </c>
      <c r="N10" s="133">
        <v>135</v>
      </c>
      <c r="O10" s="3" t="s">
        <v>27</v>
      </c>
    </row>
    <row r="11" spans="2:15" ht="25" customHeight="1" x14ac:dyDescent="0.2">
      <c r="B11" s="158"/>
      <c r="C11" s="112"/>
      <c r="D11" s="112" t="s">
        <v>7</v>
      </c>
      <c r="E11" s="114" t="s">
        <v>7</v>
      </c>
      <c r="F11" s="113" t="s">
        <v>7</v>
      </c>
      <c r="G11" s="133">
        <v>115</v>
      </c>
      <c r="H11" s="134" t="s">
        <v>26</v>
      </c>
      <c r="I11" s="161" t="s">
        <v>229</v>
      </c>
      <c r="J11" s="112">
        <v>0.41041666666666665</v>
      </c>
      <c r="K11" s="112" t="s">
        <v>7</v>
      </c>
      <c r="L11" s="113"/>
      <c r="M11" s="113"/>
      <c r="N11" s="133">
        <v>64</v>
      </c>
      <c r="O11" s="3" t="s">
        <v>26</v>
      </c>
    </row>
    <row r="12" spans="2:15" ht="25" customHeight="1" x14ac:dyDescent="0.2">
      <c r="B12" s="159"/>
      <c r="C12" s="112" t="s">
        <v>7</v>
      </c>
      <c r="D12" s="112" t="s">
        <v>7</v>
      </c>
      <c r="E12" s="113" t="s">
        <v>7</v>
      </c>
      <c r="F12" s="113"/>
      <c r="G12" s="135">
        <v>0.10833333333333334</v>
      </c>
      <c r="H12" s="134" t="s">
        <v>25</v>
      </c>
      <c r="I12" s="161"/>
      <c r="J12" s="112"/>
      <c r="K12" s="112"/>
      <c r="L12" s="113" t="s">
        <v>7</v>
      </c>
      <c r="M12" s="113"/>
      <c r="N12" s="135">
        <v>5.8333333333333327E-2</v>
      </c>
      <c r="O12" s="3" t="s">
        <v>25</v>
      </c>
    </row>
    <row r="13" spans="2:15" ht="25" customHeight="1" x14ac:dyDescent="0.2">
      <c r="B13" s="158"/>
      <c r="C13" s="112"/>
      <c r="D13" s="112"/>
      <c r="E13" s="113"/>
      <c r="F13" s="113"/>
      <c r="G13" s="136">
        <v>0</v>
      </c>
      <c r="H13" s="134" t="s">
        <v>24</v>
      </c>
      <c r="I13" s="161"/>
      <c r="J13" s="112"/>
      <c r="K13" s="112"/>
      <c r="L13" s="113"/>
      <c r="M13" s="113"/>
      <c r="N13" s="136">
        <v>0.2</v>
      </c>
      <c r="O13" s="3" t="s">
        <v>24</v>
      </c>
    </row>
    <row r="14" spans="2:15" ht="25" customHeight="1" thickBot="1" x14ac:dyDescent="0.3">
      <c r="B14" s="160"/>
      <c r="C14" s="115"/>
      <c r="D14" s="116"/>
      <c r="E14" s="117"/>
      <c r="F14" s="117"/>
      <c r="G14" s="135">
        <f>G12*(100%+G13)</f>
        <v>0.10833333333333334</v>
      </c>
      <c r="H14" s="134" t="s">
        <v>23</v>
      </c>
      <c r="I14" s="162"/>
      <c r="J14" s="115"/>
      <c r="K14" s="116"/>
      <c r="L14" s="120"/>
      <c r="M14" s="117"/>
      <c r="N14" s="135">
        <f>N12*(100%+N13)</f>
        <v>6.9999999999999993E-2</v>
      </c>
      <c r="O14" s="3" t="s">
        <v>23</v>
      </c>
    </row>
    <row r="15" spans="2:15" ht="25" customHeight="1" x14ac:dyDescent="0.2">
      <c r="B15" s="231" t="s">
        <v>230</v>
      </c>
      <c r="C15" s="232"/>
      <c r="D15" s="232"/>
      <c r="E15" s="232"/>
      <c r="F15" s="232"/>
      <c r="G15" s="233"/>
      <c r="H15" s="234"/>
      <c r="I15" s="231" t="s">
        <v>231</v>
      </c>
      <c r="J15" s="232"/>
      <c r="K15" s="232"/>
      <c r="L15" s="232"/>
      <c r="M15" s="232"/>
      <c r="N15" s="233"/>
      <c r="O15" s="234"/>
    </row>
    <row r="16" spans="2:15" ht="25" customHeight="1" thickBot="1" x14ac:dyDescent="0.25">
      <c r="B16" s="235"/>
      <c r="C16" s="236"/>
      <c r="D16" s="236"/>
      <c r="E16" s="236"/>
      <c r="F16" s="236"/>
      <c r="G16" s="236"/>
      <c r="H16" s="237"/>
      <c r="I16" s="235"/>
      <c r="J16" s="236"/>
      <c r="K16" s="236"/>
      <c r="L16" s="236"/>
      <c r="M16" s="236"/>
      <c r="N16" s="236"/>
      <c r="O16" s="237"/>
    </row>
    <row r="17" spans="2:18" ht="25" customHeight="1" thickBot="1" x14ac:dyDescent="0.35">
      <c r="B17" s="81" t="s">
        <v>50</v>
      </c>
      <c r="C17" s="333" t="s">
        <v>232</v>
      </c>
      <c r="D17" s="333"/>
      <c r="E17" s="333"/>
      <c r="F17" s="333"/>
      <c r="G17" s="333"/>
      <c r="H17" s="333"/>
      <c r="I17" s="82" t="s">
        <v>51</v>
      </c>
      <c r="J17" s="241" t="s">
        <v>233</v>
      </c>
      <c r="K17" s="242"/>
      <c r="L17" s="242"/>
      <c r="M17" s="242"/>
      <c r="N17" s="242"/>
      <c r="O17" s="65"/>
    </row>
    <row r="18" spans="2:18" ht="25" customHeight="1" thickBot="1" x14ac:dyDescent="0.25">
      <c r="B18" s="66"/>
      <c r="C18" s="67"/>
      <c r="D18" s="67"/>
      <c r="E18" s="67"/>
      <c r="F18" s="67"/>
      <c r="G18" s="68"/>
      <c r="H18" s="67"/>
      <c r="I18" s="69"/>
      <c r="J18" s="70"/>
      <c r="K18" s="71"/>
      <c r="L18" s="71"/>
      <c r="M18" s="70"/>
      <c r="N18" s="71"/>
      <c r="O18" s="72"/>
    </row>
    <row r="19" spans="2:18" ht="25" customHeight="1" thickBot="1" x14ac:dyDescent="0.25">
      <c r="B19" s="85" t="s">
        <v>41</v>
      </c>
      <c r="C19" s="243" cm="1">
        <f t="array" ref="C19">INDEX(C10:C13,COUNT(C10:C13))+G14</f>
        <v>0.4868055555555556</v>
      </c>
      <c r="D19" s="244"/>
      <c r="E19" s="244"/>
      <c r="F19" s="244"/>
      <c r="G19" s="244"/>
      <c r="H19" s="245"/>
      <c r="I19" s="86" t="s">
        <v>41</v>
      </c>
      <c r="J19" s="246" cm="1">
        <f t="array" ref="J19">INDEX(J10:J13,COUNT(J10:J13))+N14</f>
        <v>0.48041666666666666</v>
      </c>
      <c r="K19" s="247"/>
      <c r="L19" s="247"/>
      <c r="M19" s="247"/>
      <c r="N19" s="247"/>
      <c r="O19" s="248"/>
    </row>
    <row r="20" spans="2:18" ht="25" customHeight="1" thickBot="1" x14ac:dyDescent="0.25">
      <c r="B20" s="29"/>
      <c r="C20" s="31"/>
      <c r="D20" s="31"/>
      <c r="E20" s="31"/>
      <c r="F20" s="31"/>
      <c r="G20" s="49"/>
      <c r="H20" s="31"/>
      <c r="I20" s="30"/>
      <c r="J20" s="14"/>
      <c r="K20" s="52"/>
      <c r="L20" s="52"/>
      <c r="M20" s="14"/>
      <c r="N20" s="52"/>
      <c r="O20" s="14"/>
    </row>
    <row r="21" spans="2:18" ht="25" customHeight="1" x14ac:dyDescent="0.2">
      <c r="B21" s="87" t="s">
        <v>42</v>
      </c>
      <c r="C21" s="104">
        <v>0.48958333333333331</v>
      </c>
      <c r="D21" s="89" t="s">
        <v>234</v>
      </c>
      <c r="E21" s="90"/>
      <c r="F21" s="90"/>
      <c r="G21" s="90"/>
      <c r="H21" s="91"/>
      <c r="I21" s="92" t="s">
        <v>235</v>
      </c>
      <c r="J21" s="93"/>
      <c r="K21" s="93"/>
      <c r="L21" s="93"/>
      <c r="M21" s="93"/>
      <c r="N21" s="93"/>
      <c r="O21" s="94"/>
    </row>
    <row r="22" spans="2:18" ht="25" customHeight="1" thickBot="1" x14ac:dyDescent="0.25">
      <c r="B22" s="88" t="s">
        <v>43</v>
      </c>
      <c r="C22" s="105">
        <v>0.59375</v>
      </c>
      <c r="D22" s="95" t="s">
        <v>236</v>
      </c>
      <c r="E22" s="96"/>
      <c r="F22" s="96"/>
      <c r="G22" s="96"/>
      <c r="H22" s="97"/>
      <c r="I22" s="98" t="s">
        <v>237</v>
      </c>
      <c r="J22" s="99"/>
      <c r="K22" s="99"/>
      <c r="L22" s="99"/>
      <c r="M22" s="99"/>
      <c r="N22" s="99"/>
      <c r="O22" s="100"/>
    </row>
    <row r="23" spans="2:18" ht="25" customHeight="1" thickBot="1" x14ac:dyDescent="0.25">
      <c r="B23" s="153"/>
      <c r="C23" s="32"/>
      <c r="D23" s="33"/>
      <c r="E23" s="33"/>
      <c r="F23" s="33"/>
      <c r="G23" s="50"/>
      <c r="H23" s="33"/>
      <c r="I23" s="11"/>
      <c r="J23" s="11"/>
      <c r="K23" s="53"/>
      <c r="L23" s="53"/>
      <c r="M23" s="11"/>
      <c r="N23" s="53"/>
      <c r="O23" s="38"/>
    </row>
    <row r="24" spans="2:18" ht="25" customHeight="1" thickBot="1" x14ac:dyDescent="0.25">
      <c r="B24" s="250" t="s">
        <v>31</v>
      </c>
      <c r="C24" s="251"/>
      <c r="D24" s="251"/>
      <c r="E24" s="251"/>
      <c r="F24" s="251"/>
      <c r="G24" s="251"/>
      <c r="H24" s="252"/>
      <c r="I24" s="250" t="s">
        <v>30</v>
      </c>
      <c r="J24" s="251"/>
      <c r="K24" s="251"/>
      <c r="L24" s="251"/>
      <c r="M24" s="251"/>
      <c r="N24" s="251"/>
      <c r="O24" s="252"/>
    </row>
    <row r="25" spans="2:18" ht="25" customHeight="1" x14ac:dyDescent="0.2">
      <c r="B25" s="253" t="s">
        <v>238</v>
      </c>
      <c r="C25" s="233"/>
      <c r="D25" s="233"/>
      <c r="E25" s="233"/>
      <c r="F25" s="233"/>
      <c r="G25" s="233"/>
      <c r="H25" s="234"/>
      <c r="I25" s="253" t="s">
        <v>102</v>
      </c>
      <c r="J25" s="233"/>
      <c r="K25" s="233"/>
      <c r="L25" s="233"/>
      <c r="M25" s="233"/>
      <c r="N25" s="233"/>
      <c r="O25" s="234"/>
    </row>
    <row r="26" spans="2:18" ht="25" customHeight="1" thickBot="1" x14ac:dyDescent="0.25">
      <c r="B26" s="235"/>
      <c r="C26" s="236"/>
      <c r="D26" s="236"/>
      <c r="E26" s="236"/>
      <c r="F26" s="236"/>
      <c r="G26" s="236"/>
      <c r="H26" s="237"/>
      <c r="I26" s="235"/>
      <c r="J26" s="236"/>
      <c r="K26" s="236"/>
      <c r="L26" s="236"/>
      <c r="M26" s="236"/>
      <c r="N26" s="236"/>
      <c r="O26" s="237"/>
    </row>
    <row r="27" spans="2:18" ht="25" customHeight="1" thickBot="1" x14ac:dyDescent="0.25">
      <c r="B27" s="101" t="s">
        <v>52</v>
      </c>
      <c r="C27" s="334" t="s">
        <v>64</v>
      </c>
      <c r="D27" s="331"/>
      <c r="E27" s="331"/>
      <c r="F27" s="331"/>
      <c r="G27" s="331"/>
      <c r="H27" s="332"/>
      <c r="I27" s="102" t="s">
        <v>53</v>
      </c>
      <c r="J27" s="83"/>
      <c r="K27" s="84"/>
      <c r="L27" s="84"/>
      <c r="M27" s="84"/>
      <c r="N27" s="84"/>
      <c r="O27" s="103"/>
    </row>
    <row r="28" spans="2:18" ht="25" customHeight="1" x14ac:dyDescent="0.2">
      <c r="B28" s="137" t="s">
        <v>44</v>
      </c>
      <c r="C28" s="138" t="s">
        <v>48</v>
      </c>
      <c r="D28" s="154">
        <f>C22 +G36</f>
        <v>0.62708333333333333</v>
      </c>
      <c r="E28" s="73"/>
      <c r="F28" s="73"/>
      <c r="H28" s="156"/>
      <c r="I28" s="140" t="s">
        <v>45</v>
      </c>
      <c r="J28" s="141" t="s">
        <v>48</v>
      </c>
      <c r="K28" s="155">
        <f>C22+N36</f>
        <v>0.63375000000000004</v>
      </c>
      <c r="L28" s="23"/>
      <c r="M28" s="23"/>
      <c r="O28" s="142"/>
    </row>
    <row r="29" spans="2:18" ht="25" customHeight="1" thickBot="1" x14ac:dyDescent="0.25">
      <c r="B29" s="143"/>
      <c r="C29" s="144"/>
      <c r="D29" s="145"/>
      <c r="E29" s="73"/>
      <c r="F29" s="73"/>
      <c r="H29" s="157"/>
      <c r="I29" s="139"/>
      <c r="J29" s="37"/>
      <c r="K29" s="146"/>
      <c r="L29" s="23"/>
      <c r="M29" s="23"/>
      <c r="O29" s="142"/>
    </row>
    <row r="30" spans="2:18" ht="25" customHeight="1" thickBot="1" x14ac:dyDescent="0.25">
      <c r="B30" s="34" t="s">
        <v>54</v>
      </c>
      <c r="C30" s="74"/>
      <c r="D30" s="132" t="s">
        <v>7</v>
      </c>
      <c r="E30" s="74"/>
      <c r="F30" s="74"/>
      <c r="G30" s="35" t="s">
        <v>29</v>
      </c>
      <c r="H30" s="19"/>
      <c r="I30" s="43" t="s">
        <v>55</v>
      </c>
      <c r="J30" s="75"/>
      <c r="K30" s="76"/>
      <c r="L30" s="77"/>
      <c r="M30" s="78"/>
      <c r="N30" s="18" t="s">
        <v>29</v>
      </c>
      <c r="O30" s="79"/>
    </row>
    <row r="31" spans="2:18" ht="25" customHeight="1" x14ac:dyDescent="0.25">
      <c r="B31" s="163" t="s">
        <v>239</v>
      </c>
      <c r="C31" s="122"/>
      <c r="D31" s="167">
        <v>0.6430555555555556</v>
      </c>
      <c r="E31" s="123"/>
      <c r="F31" s="120" t="s">
        <v>240</v>
      </c>
      <c r="G31" s="133">
        <v>3.3</v>
      </c>
      <c r="H31" s="147" t="s">
        <v>28</v>
      </c>
      <c r="I31" s="165"/>
      <c r="J31" s="128"/>
      <c r="K31" s="115"/>
      <c r="L31" s="113" t="s">
        <v>7</v>
      </c>
      <c r="M31" s="129"/>
      <c r="N31" s="17" t="s">
        <v>7</v>
      </c>
      <c r="O31" s="19" t="s">
        <v>28</v>
      </c>
    </row>
    <row r="32" spans="2:18" ht="25" customHeight="1" x14ac:dyDescent="0.25">
      <c r="B32" s="158" t="s">
        <v>225</v>
      </c>
      <c r="C32" s="167">
        <v>0.65138888888888891</v>
      </c>
      <c r="D32" s="112">
        <v>0.66249999999999998</v>
      </c>
      <c r="E32" s="124">
        <v>3</v>
      </c>
      <c r="F32" s="113" t="s">
        <v>168</v>
      </c>
      <c r="G32" s="133">
        <v>49</v>
      </c>
      <c r="H32" s="147" t="s">
        <v>27</v>
      </c>
      <c r="I32" s="161"/>
      <c r="J32" s="115"/>
      <c r="K32" s="113"/>
      <c r="L32" s="113"/>
      <c r="M32" s="130"/>
      <c r="N32" s="133" t="s">
        <v>7</v>
      </c>
      <c r="O32" s="20" t="s">
        <v>27</v>
      </c>
      <c r="R32" s="57" t="s">
        <v>49</v>
      </c>
    </row>
    <row r="33" spans="2:15" ht="25" customHeight="1" x14ac:dyDescent="0.2">
      <c r="B33" s="158" t="s">
        <v>64</v>
      </c>
      <c r="C33" s="112">
        <v>0.68194444444444446</v>
      </c>
      <c r="D33" s="112"/>
      <c r="E33" s="125" t="s">
        <v>7</v>
      </c>
      <c r="F33" s="113"/>
      <c r="G33" s="133">
        <v>107</v>
      </c>
      <c r="H33" s="147" t="s">
        <v>26</v>
      </c>
      <c r="I33" s="161"/>
      <c r="J33" s="112" t="s">
        <v>7</v>
      </c>
      <c r="K33" s="113"/>
      <c r="L33" s="113" t="s">
        <v>7</v>
      </c>
      <c r="M33" s="130"/>
      <c r="N33" s="133"/>
      <c r="O33" s="20" t="s">
        <v>26</v>
      </c>
    </row>
    <row r="34" spans="2:15" ht="25" customHeight="1" x14ac:dyDescent="0.2">
      <c r="B34" s="158"/>
      <c r="C34" s="112"/>
      <c r="D34" s="112"/>
      <c r="E34" s="124"/>
      <c r="F34" s="113"/>
      <c r="G34" s="135">
        <v>3.3333333333333333E-2</v>
      </c>
      <c r="H34" s="147" t="s">
        <v>25</v>
      </c>
      <c r="I34" s="161"/>
      <c r="J34" s="112"/>
      <c r="K34" s="113" t="s">
        <v>7</v>
      </c>
      <c r="L34" s="113" t="s">
        <v>7</v>
      </c>
      <c r="M34" s="130" t="s">
        <v>7</v>
      </c>
      <c r="N34" s="135">
        <v>3.3333333333333333E-2</v>
      </c>
      <c r="O34" s="20" t="s">
        <v>25</v>
      </c>
    </row>
    <row r="35" spans="2:15" ht="25" customHeight="1" x14ac:dyDescent="0.2">
      <c r="B35" s="158"/>
      <c r="C35" s="112"/>
      <c r="D35" s="112"/>
      <c r="E35" s="124" t="s">
        <v>7</v>
      </c>
      <c r="F35" s="113" t="s">
        <v>7</v>
      </c>
      <c r="G35" s="136">
        <v>0</v>
      </c>
      <c r="H35" s="147" t="s">
        <v>24</v>
      </c>
      <c r="I35" s="161"/>
      <c r="J35" s="112"/>
      <c r="K35" s="113"/>
      <c r="L35" s="113"/>
      <c r="M35" s="130"/>
      <c r="N35" s="136">
        <v>0.2</v>
      </c>
      <c r="O35" s="20" t="s">
        <v>24</v>
      </c>
    </row>
    <row r="36" spans="2:15" ht="25" customHeight="1" thickBot="1" x14ac:dyDescent="0.25">
      <c r="B36" s="164"/>
      <c r="C36" s="148"/>
      <c r="D36" s="148"/>
      <c r="E36" s="149"/>
      <c r="F36" s="150"/>
      <c r="G36" s="36">
        <f>G34*(100%+G35)</f>
        <v>3.3333333333333333E-2</v>
      </c>
      <c r="H36" s="126" t="s">
        <v>23</v>
      </c>
      <c r="I36" s="166"/>
      <c r="J36" s="148" t="s">
        <v>7</v>
      </c>
      <c r="K36" s="150"/>
      <c r="L36" s="150"/>
      <c r="M36" s="151"/>
      <c r="N36" s="36">
        <f>N34*(100%+N35)</f>
        <v>0.04</v>
      </c>
      <c r="O36" s="21" t="s">
        <v>23</v>
      </c>
    </row>
    <row r="37" spans="2:15" ht="25" customHeight="1" thickBot="1" x14ac:dyDescent="0.25">
      <c r="B37" s="121"/>
      <c r="C37" s="15"/>
      <c r="D37" s="15"/>
      <c r="E37" s="39"/>
      <c r="F37" s="40"/>
      <c r="G37" s="37"/>
      <c r="H37" s="41"/>
      <c r="I37" s="127"/>
      <c r="J37" s="15"/>
      <c r="K37" s="54"/>
      <c r="L37" s="56"/>
      <c r="M37" s="42"/>
      <c r="N37" s="37"/>
      <c r="O37" s="41"/>
    </row>
    <row r="38" spans="2:15" ht="25" customHeight="1" x14ac:dyDescent="0.2">
      <c r="B38" s="257" t="s">
        <v>22</v>
      </c>
      <c r="C38" s="258"/>
      <c r="D38" s="258"/>
      <c r="E38" s="258"/>
      <c r="F38" s="258"/>
      <c r="G38" s="258"/>
      <c r="H38" s="259"/>
      <c r="I38" s="257" t="s">
        <v>46</v>
      </c>
      <c r="J38" s="258"/>
      <c r="K38" s="258"/>
      <c r="L38" s="258"/>
      <c r="M38" s="258"/>
      <c r="N38" s="258"/>
      <c r="O38" s="259"/>
    </row>
    <row r="39" spans="2:15" ht="25" customHeight="1" x14ac:dyDescent="0.2">
      <c r="B39" s="158" t="s">
        <v>64</v>
      </c>
      <c r="C39" s="131"/>
      <c r="D39" s="112">
        <v>0.4375</v>
      </c>
      <c r="E39" s="113">
        <v>16</v>
      </c>
      <c r="F39" s="113" t="s">
        <v>241</v>
      </c>
      <c r="G39" s="152"/>
      <c r="H39" s="41"/>
      <c r="I39" s="161" t="s">
        <v>242</v>
      </c>
      <c r="J39" s="131"/>
      <c r="K39" s="112">
        <v>0.60069444444444442</v>
      </c>
      <c r="L39" s="113" t="s">
        <v>7</v>
      </c>
      <c r="M39" s="113" t="s">
        <v>243</v>
      </c>
      <c r="N39" s="139"/>
      <c r="O39" s="7"/>
    </row>
    <row r="40" spans="2:15" ht="25" customHeight="1" x14ac:dyDescent="0.2">
      <c r="B40" s="158" t="s">
        <v>226</v>
      </c>
      <c r="C40" s="112">
        <v>0.45833333333333331</v>
      </c>
      <c r="D40" s="112">
        <v>0.46388888888888885</v>
      </c>
      <c r="E40" s="113" t="s">
        <v>227</v>
      </c>
      <c r="F40" s="113" t="s">
        <v>243</v>
      </c>
      <c r="G40" s="152"/>
      <c r="H40" s="41"/>
      <c r="I40" s="161" t="s">
        <v>226</v>
      </c>
      <c r="J40" s="112">
        <v>0.61875000000000002</v>
      </c>
      <c r="K40" s="112">
        <v>0.62430555555555556</v>
      </c>
      <c r="L40" s="113">
        <v>2</v>
      </c>
      <c r="M40" s="113" t="s">
        <v>241</v>
      </c>
      <c r="N40" s="139"/>
      <c r="O40" s="7"/>
    </row>
    <row r="41" spans="2:15" ht="25" customHeight="1" x14ac:dyDescent="0.2">
      <c r="B41" s="158" t="s">
        <v>242</v>
      </c>
      <c r="C41" s="112">
        <v>0.47847222222222219</v>
      </c>
      <c r="D41" s="112"/>
      <c r="E41" s="113" t="s">
        <v>7</v>
      </c>
      <c r="F41" s="113"/>
      <c r="G41" s="152"/>
      <c r="H41" s="41"/>
      <c r="I41" s="161" t="s">
        <v>64</v>
      </c>
      <c r="J41" s="112">
        <v>0.64583333333333337</v>
      </c>
      <c r="K41" s="112"/>
      <c r="L41" s="113"/>
      <c r="M41" s="113"/>
      <c r="N41" s="139"/>
      <c r="O41" s="7"/>
    </row>
    <row r="42" spans="2:15" ht="25" customHeight="1" thickBot="1" x14ac:dyDescent="0.25">
      <c r="B42" s="158"/>
      <c r="C42" s="112"/>
      <c r="D42" s="112"/>
      <c r="E42" s="113"/>
      <c r="F42" s="113" t="s">
        <v>7</v>
      </c>
      <c r="G42" s="152"/>
      <c r="H42" s="41"/>
      <c r="I42" s="161"/>
      <c r="J42" s="112"/>
      <c r="K42" s="112" t="s">
        <v>7</v>
      </c>
      <c r="L42" s="113" t="s">
        <v>7</v>
      </c>
      <c r="M42" s="113" t="s">
        <v>7</v>
      </c>
      <c r="N42" s="139"/>
      <c r="O42" s="7"/>
    </row>
    <row r="43" spans="2:15" ht="25" customHeight="1" thickBot="1" x14ac:dyDescent="0.25">
      <c r="B43" s="158"/>
      <c r="C43" s="112" t="s">
        <v>7</v>
      </c>
      <c r="D43" s="112"/>
      <c r="E43" s="113" t="s">
        <v>7</v>
      </c>
      <c r="F43" s="113"/>
      <c r="G43" s="152"/>
      <c r="H43" s="41"/>
      <c r="I43" s="161"/>
      <c r="J43" s="112"/>
      <c r="K43" s="112" t="s">
        <v>7</v>
      </c>
      <c r="L43" s="113"/>
      <c r="M43" s="113"/>
      <c r="N43" s="139"/>
      <c r="O43" s="80" t="s">
        <v>61</v>
      </c>
    </row>
    <row r="44" spans="2:15" ht="25" customHeight="1" x14ac:dyDescent="0.2">
      <c r="B44" s="260" t="s">
        <v>21</v>
      </c>
      <c r="C44" s="261"/>
      <c r="D44" s="261"/>
      <c r="E44" s="261"/>
      <c r="F44" s="261"/>
      <c r="G44" s="261"/>
      <c r="H44" s="262"/>
      <c r="I44" s="269" t="s">
        <v>10</v>
      </c>
      <c r="J44" s="270"/>
      <c r="K44" s="270"/>
      <c r="L44" s="270"/>
      <c r="M44" s="270"/>
      <c r="N44" s="270"/>
      <c r="O44" s="271"/>
    </row>
    <row r="45" spans="2:15" ht="25" customHeight="1" x14ac:dyDescent="0.2">
      <c r="B45" s="263"/>
      <c r="C45" s="264"/>
      <c r="D45" s="264"/>
      <c r="E45" s="264"/>
      <c r="F45" s="264"/>
      <c r="G45" s="264"/>
      <c r="H45" s="265"/>
      <c r="I45" s="269"/>
      <c r="J45" s="270"/>
      <c r="K45" s="270"/>
      <c r="L45" s="270"/>
      <c r="M45" s="270"/>
      <c r="N45" s="270"/>
      <c r="O45" s="271"/>
    </row>
    <row r="46" spans="2:15" ht="25" customHeight="1" thickBot="1" x14ac:dyDescent="0.25">
      <c r="B46" s="266"/>
      <c r="C46" s="267"/>
      <c r="D46" s="267"/>
      <c r="E46" s="267"/>
      <c r="F46" s="267"/>
      <c r="G46" s="267"/>
      <c r="H46" s="268"/>
      <c r="I46" s="272"/>
      <c r="J46" s="273"/>
      <c r="K46" s="273"/>
      <c r="L46" s="273"/>
      <c r="M46" s="273"/>
      <c r="N46" s="273"/>
      <c r="O46" s="274"/>
    </row>
    <row r="47" spans="2:15" ht="25" customHeight="1" x14ac:dyDescent="0.2">
      <c r="B47" s="275"/>
      <c r="C47" s="275"/>
      <c r="D47" s="275"/>
      <c r="E47" s="275"/>
      <c r="F47" s="275"/>
      <c r="G47" s="275"/>
      <c r="H47" s="275"/>
      <c r="I47" s="276"/>
      <c r="J47" s="276"/>
      <c r="K47" s="276"/>
      <c r="L47" s="276"/>
      <c r="M47" s="276"/>
      <c r="N47" s="276"/>
    </row>
    <row r="50" spans="2:15" x14ac:dyDescent="0.2">
      <c r="B50" s="57" t="s">
        <v>336</v>
      </c>
    </row>
    <row r="54" spans="2:15" ht="25" customHeight="1" x14ac:dyDescent="0.2">
      <c r="B54" s="9"/>
      <c r="C54" s="2"/>
      <c r="D54" s="2"/>
      <c r="E54" s="2"/>
      <c r="F54" s="2"/>
      <c r="G54" s="16"/>
      <c r="H54" s="1"/>
      <c r="I54" s="9"/>
      <c r="J54" s="1"/>
      <c r="K54" s="16"/>
      <c r="L54" s="16"/>
      <c r="M54" s="2"/>
      <c r="N54" s="23"/>
      <c r="O54" s="1"/>
    </row>
    <row r="55" spans="2:15" ht="25" customHeight="1" x14ac:dyDescent="0.2">
      <c r="B55" s="8"/>
      <c r="C55" s="2"/>
      <c r="D55" s="2"/>
      <c r="E55" s="2"/>
      <c r="F55" s="2"/>
      <c r="G55" s="16"/>
      <c r="H55" s="1"/>
      <c r="I55" s="9"/>
      <c r="J55" s="1"/>
      <c r="K55" s="16"/>
      <c r="L55" s="16"/>
      <c r="M55" s="2"/>
      <c r="N55" s="23"/>
      <c r="O55" s="1"/>
    </row>
    <row r="56" spans="2:15" ht="25" customHeight="1" x14ac:dyDescent="0.2">
      <c r="B56" s="277" t="s">
        <v>20</v>
      </c>
      <c r="C56" s="277"/>
      <c r="D56" s="277"/>
      <c r="E56" s="277"/>
      <c r="F56" s="277"/>
      <c r="G56" s="277"/>
      <c r="H56" s="277"/>
      <c r="I56" s="277"/>
      <c r="J56" s="277"/>
      <c r="K56" s="277"/>
      <c r="L56" s="277"/>
      <c r="M56" s="277"/>
      <c r="N56" s="277"/>
      <c r="O56" s="277"/>
    </row>
    <row r="57" spans="2:15" ht="25" customHeight="1" x14ac:dyDescent="0.2">
      <c r="B57" s="22"/>
      <c r="C57" s="16"/>
      <c r="D57" s="16"/>
      <c r="E57" s="16"/>
      <c r="F57" s="16"/>
      <c r="G57" s="16"/>
      <c r="H57" s="23"/>
      <c r="I57" s="22"/>
      <c r="J57" s="23"/>
      <c r="K57" s="16"/>
      <c r="L57" s="16"/>
      <c r="M57" s="16"/>
      <c r="N57" s="23"/>
      <c r="O57" s="23"/>
    </row>
    <row r="58" spans="2:15" ht="25" customHeight="1" thickBot="1" x14ac:dyDescent="0.25">
      <c r="B58" s="22"/>
      <c r="C58" s="16"/>
      <c r="D58" s="16"/>
      <c r="E58" s="16"/>
      <c r="F58" s="16"/>
      <c r="G58" s="16"/>
      <c r="H58" s="23"/>
      <c r="I58" s="22"/>
      <c r="J58" s="23"/>
      <c r="K58" s="249" t="s">
        <v>47</v>
      </c>
      <c r="L58" s="249"/>
      <c r="M58" s="249"/>
      <c r="N58" s="249"/>
      <c r="O58" s="249"/>
    </row>
    <row r="59" spans="2:15" ht="25" customHeight="1" thickBot="1" x14ac:dyDescent="0.25">
      <c r="B59" s="22" t="s">
        <v>19</v>
      </c>
      <c r="C59" s="278"/>
      <c r="D59" s="279"/>
      <c r="E59" s="279"/>
      <c r="F59" s="279"/>
      <c r="G59" s="279"/>
      <c r="H59" s="279"/>
      <c r="I59" s="280"/>
      <c r="J59" s="24"/>
      <c r="K59" s="24"/>
      <c r="L59" s="24"/>
      <c r="M59" s="25"/>
      <c r="N59" s="24"/>
      <c r="O59" s="24"/>
    </row>
    <row r="60" spans="2:15" ht="25" customHeight="1" thickBot="1" x14ac:dyDescent="0.25">
      <c r="B60" s="22"/>
      <c r="C60" s="281"/>
      <c r="D60" s="282"/>
      <c r="E60" s="282"/>
      <c r="F60" s="282"/>
      <c r="G60" s="282"/>
      <c r="H60" s="282"/>
      <c r="I60" s="283"/>
      <c r="J60" s="24"/>
      <c r="K60" s="24" t="s">
        <v>18</v>
      </c>
      <c r="L60" s="24"/>
      <c r="M60" s="27" t="s">
        <v>7</v>
      </c>
      <c r="N60" s="24"/>
      <c r="O60" s="24"/>
    </row>
    <row r="61" spans="2:15" ht="25" customHeight="1" thickBot="1" x14ac:dyDescent="0.25">
      <c r="B61" s="24"/>
      <c r="C61" s="284"/>
      <c r="D61" s="285"/>
      <c r="E61" s="285"/>
      <c r="F61" s="285"/>
      <c r="G61" s="285"/>
      <c r="H61" s="285"/>
      <c r="I61" s="286"/>
      <c r="J61" s="24"/>
      <c r="K61" s="24"/>
      <c r="L61" s="24"/>
      <c r="M61" s="25"/>
      <c r="N61" s="24"/>
      <c r="O61" s="24"/>
    </row>
    <row r="62" spans="2:15" ht="25" customHeight="1" thickBot="1" x14ac:dyDescent="0.25">
      <c r="B62" s="58"/>
      <c r="C62" s="58"/>
      <c r="D62" s="58"/>
      <c r="E62" s="58"/>
      <c r="F62" s="58"/>
      <c r="H62" s="58"/>
      <c r="I62" s="58"/>
      <c r="J62" s="24"/>
      <c r="K62" s="24" t="s">
        <v>16</v>
      </c>
      <c r="L62" s="24"/>
      <c r="M62" s="27"/>
      <c r="N62" s="24"/>
      <c r="O62" s="24"/>
    </row>
    <row r="63" spans="2:15" ht="25" customHeight="1" thickBot="1" x14ac:dyDescent="0.25">
      <c r="B63" s="58"/>
      <c r="C63" s="287"/>
      <c r="D63" s="288"/>
      <c r="E63" s="288"/>
      <c r="F63" s="288"/>
      <c r="G63" s="288"/>
      <c r="H63" s="288"/>
      <c r="I63" s="289"/>
      <c r="J63" s="24"/>
      <c r="K63" s="24" t="s">
        <v>7</v>
      </c>
      <c r="L63" s="24"/>
      <c r="M63" s="25" t="s">
        <v>7</v>
      </c>
      <c r="N63" s="24"/>
      <c r="O63" s="24"/>
    </row>
    <row r="64" spans="2:15" ht="25" customHeight="1" thickBot="1" x14ac:dyDescent="0.25">
      <c r="B64" s="24" t="s">
        <v>17</v>
      </c>
      <c r="C64" s="290"/>
      <c r="D64" s="291"/>
      <c r="E64" s="291"/>
      <c r="F64" s="291"/>
      <c r="G64" s="291"/>
      <c r="H64" s="291"/>
      <c r="I64" s="292"/>
      <c r="J64" s="24"/>
      <c r="K64" s="24" t="s">
        <v>15</v>
      </c>
      <c r="L64" s="24"/>
      <c r="M64" s="27" t="s">
        <v>7</v>
      </c>
      <c r="N64" s="24"/>
      <c r="O64" s="24"/>
    </row>
    <row r="65" spans="2:15" ht="25" customHeight="1" thickBot="1" x14ac:dyDescent="0.25">
      <c r="B65" s="24"/>
      <c r="C65" s="293"/>
      <c r="D65" s="294"/>
      <c r="E65" s="294"/>
      <c r="F65" s="294"/>
      <c r="G65" s="294"/>
      <c r="H65" s="294"/>
      <c r="I65" s="295"/>
      <c r="J65" s="24"/>
      <c r="K65" s="16"/>
      <c r="L65" s="16"/>
      <c r="M65" s="25"/>
      <c r="N65" s="24"/>
      <c r="O65" s="24"/>
    </row>
    <row r="66" spans="2:15" ht="25" customHeight="1" thickBot="1" x14ac:dyDescent="0.25">
      <c r="B66" s="24"/>
      <c r="C66" s="16"/>
      <c r="D66" s="16"/>
      <c r="E66" s="16"/>
      <c r="F66" s="16"/>
      <c r="G66" s="16"/>
      <c r="H66" s="23"/>
      <c r="I66" s="22"/>
      <c r="J66" s="24"/>
      <c r="K66" s="16" t="s">
        <v>60</v>
      </c>
      <c r="L66" s="16"/>
      <c r="M66" s="27">
        <f>SUM(M60:M65)</f>
        <v>0</v>
      </c>
      <c r="N66" s="24"/>
      <c r="O66" s="24"/>
    </row>
    <row r="67" spans="2:15" ht="25" customHeight="1" x14ac:dyDescent="0.2">
      <c r="B67" s="24" t="s">
        <v>14</v>
      </c>
      <c r="C67" s="278"/>
      <c r="D67" s="279"/>
      <c r="E67" s="279"/>
      <c r="F67" s="279"/>
      <c r="G67" s="279"/>
      <c r="H67" s="279"/>
      <c r="I67" s="280"/>
      <c r="J67" s="24"/>
      <c r="K67" s="16"/>
      <c r="L67" s="16"/>
      <c r="M67" s="25"/>
      <c r="N67" s="24"/>
      <c r="O67" s="24"/>
    </row>
    <row r="68" spans="2:15" ht="25" customHeight="1" x14ac:dyDescent="0.2">
      <c r="B68" s="24"/>
      <c r="C68" s="281"/>
      <c r="D68" s="282"/>
      <c r="E68" s="282"/>
      <c r="F68" s="282"/>
      <c r="G68" s="282"/>
      <c r="H68" s="282"/>
      <c r="I68" s="283"/>
      <c r="J68" s="23"/>
      <c r="L68" s="23"/>
      <c r="M68" s="23"/>
      <c r="N68" s="23"/>
      <c r="O68" s="45"/>
    </row>
    <row r="69" spans="2:15" ht="25" customHeight="1" thickBot="1" x14ac:dyDescent="0.25">
      <c r="B69" s="22"/>
      <c r="C69" s="284"/>
      <c r="D69" s="285"/>
      <c r="E69" s="285"/>
      <c r="F69" s="285"/>
      <c r="G69" s="285"/>
      <c r="H69" s="285"/>
      <c r="I69" s="286"/>
      <c r="J69" s="23"/>
      <c r="K69" s="296" t="s">
        <v>58</v>
      </c>
      <c r="L69" s="296"/>
      <c r="M69" s="296"/>
      <c r="N69" s="296"/>
      <c r="O69" s="296"/>
    </row>
    <row r="70" spans="2:15" ht="25" customHeight="1" thickBot="1" x14ac:dyDescent="0.25">
      <c r="B70" s="58"/>
      <c r="C70" s="26"/>
      <c r="D70" s="26"/>
      <c r="E70" s="26"/>
      <c r="F70" s="26"/>
      <c r="G70" s="26"/>
      <c r="H70" s="26"/>
      <c r="I70" s="26"/>
      <c r="J70" s="23"/>
      <c r="K70" s="16"/>
      <c r="L70" s="16"/>
      <c r="M70" s="45"/>
      <c r="N70" s="45"/>
      <c r="O70" s="45"/>
    </row>
    <row r="71" spans="2:15" ht="25" customHeight="1" x14ac:dyDescent="0.2">
      <c r="B71" s="46" t="s">
        <v>59</v>
      </c>
      <c r="C71" s="297"/>
      <c r="D71" s="298"/>
      <c r="E71" s="298"/>
      <c r="F71" s="298"/>
      <c r="G71" s="298"/>
      <c r="H71" s="298"/>
      <c r="I71" s="299"/>
      <c r="J71" s="23"/>
      <c r="K71" s="306"/>
      <c r="L71" s="307"/>
      <c r="M71" s="307"/>
      <c r="N71" s="307"/>
      <c r="O71" s="308"/>
    </row>
    <row r="72" spans="2:15" ht="25" customHeight="1" x14ac:dyDescent="0.2">
      <c r="B72" s="22"/>
      <c r="C72" s="300"/>
      <c r="D72" s="301"/>
      <c r="E72" s="301"/>
      <c r="F72" s="301"/>
      <c r="G72" s="301"/>
      <c r="H72" s="301"/>
      <c r="I72" s="302"/>
      <c r="J72" s="23"/>
      <c r="K72" s="309"/>
      <c r="L72" s="310"/>
      <c r="M72" s="310"/>
      <c r="N72" s="310"/>
      <c r="O72" s="311"/>
    </row>
    <row r="73" spans="2:15" ht="25" customHeight="1" x14ac:dyDescent="0.2">
      <c r="B73" s="58"/>
      <c r="C73" s="300"/>
      <c r="D73" s="301"/>
      <c r="E73" s="301"/>
      <c r="F73" s="301"/>
      <c r="G73" s="301"/>
      <c r="H73" s="301"/>
      <c r="I73" s="302"/>
      <c r="J73" s="58"/>
      <c r="K73" s="309"/>
      <c r="L73" s="310"/>
      <c r="M73" s="310"/>
      <c r="N73" s="310"/>
      <c r="O73" s="311"/>
    </row>
    <row r="74" spans="2:15" ht="25" customHeight="1" thickBot="1" x14ac:dyDescent="0.25">
      <c r="B74" s="58"/>
      <c r="C74" s="303"/>
      <c r="D74" s="304"/>
      <c r="E74" s="304"/>
      <c r="F74" s="304"/>
      <c r="G74" s="304"/>
      <c r="H74" s="304"/>
      <c r="I74" s="305"/>
      <c r="J74" s="58"/>
      <c r="K74" s="312"/>
      <c r="L74" s="313"/>
      <c r="M74" s="313"/>
      <c r="N74" s="313"/>
      <c r="O74" s="314"/>
    </row>
  </sheetData>
  <mergeCells count="32">
    <mergeCell ref="C59:I61"/>
    <mergeCell ref="C63:I65"/>
    <mergeCell ref="C67:I69"/>
    <mergeCell ref="K69:O69"/>
    <mergeCell ref="C71:I74"/>
    <mergeCell ref="K71:O74"/>
    <mergeCell ref="K58:O58"/>
    <mergeCell ref="B24:H24"/>
    <mergeCell ref="I24:O24"/>
    <mergeCell ref="B25:H26"/>
    <mergeCell ref="I25:O26"/>
    <mergeCell ref="C27:H27"/>
    <mergeCell ref="B38:H38"/>
    <mergeCell ref="I38:O38"/>
    <mergeCell ref="B44:H46"/>
    <mergeCell ref="I44:O46"/>
    <mergeCell ref="B47:H47"/>
    <mergeCell ref="I47:N47"/>
    <mergeCell ref="B56:O56"/>
    <mergeCell ref="B15:H16"/>
    <mergeCell ref="I15:O16"/>
    <mergeCell ref="C17:H17"/>
    <mergeCell ref="J17:N17"/>
    <mergeCell ref="C19:H19"/>
    <mergeCell ref="J19:O19"/>
    <mergeCell ref="B7:H7"/>
    <mergeCell ref="I7:O7"/>
    <mergeCell ref="L2:M2"/>
    <mergeCell ref="N2:O2"/>
    <mergeCell ref="B4:H5"/>
    <mergeCell ref="J4:M4"/>
    <mergeCell ref="N4:O5"/>
  </mergeCells>
  <hyperlinks>
    <hyperlink ref="C17:H17" r:id="rId1" display="2024 Aarau" xr:uid="{EAAB8948-8972-EF43-8FF7-FD8C67AE0070}"/>
    <hyperlink ref="J17:N17" r:id="rId2" display="2024 Olten" xr:uid="{2836F4E8-6EAF-FE4E-8576-5D6020B40C8B}"/>
    <hyperlink ref="C27:H27" r:id="rId3" display="2024 Erlisnbach  " xr:uid="{FE111DBA-35DA-8C42-BE59-B19B9D0FC756}"/>
  </hyperlinks>
  <pageMargins left="0.7" right="0.7" top="0.78740157499999996" bottom="0.78740157499999996" header="0.3" footer="0.3"/>
  <pageSetup paperSize="9" scale="44" orientation="landscape" horizontalDpi="0" verticalDpi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0BD2BB-1D26-2A4F-9B8A-C0951AB9F4D6}">
  <sheetPr>
    <pageSetUpPr fitToPage="1"/>
  </sheetPr>
  <dimension ref="B1:R74"/>
  <sheetViews>
    <sheetView topLeftCell="A26" zoomScale="73" zoomScaleNormal="73" workbookViewId="0">
      <selection activeCell="I47" sqref="A1:O47"/>
    </sheetView>
  </sheetViews>
  <sheetFormatPr baseColWidth="10" defaultRowHeight="18" x14ac:dyDescent="0.2"/>
  <cols>
    <col min="1" max="1" width="1" style="57" customWidth="1"/>
    <col min="2" max="2" width="65.5" style="57" customWidth="1"/>
    <col min="3" max="3" width="9.1640625" style="57" customWidth="1"/>
    <col min="4" max="5" width="8.83203125" style="57" customWidth="1"/>
    <col min="6" max="6" width="10.83203125" style="57"/>
    <col min="7" max="7" width="9.1640625" style="58" customWidth="1"/>
    <col min="8" max="8" width="8.83203125" style="57" customWidth="1"/>
    <col min="9" max="9" width="67.1640625" style="57" customWidth="1"/>
    <col min="10" max="10" width="8.83203125" style="57" customWidth="1"/>
    <col min="11" max="12" width="8.83203125" style="58" customWidth="1"/>
    <col min="13" max="13" width="8.83203125" style="57" customWidth="1"/>
    <col min="14" max="14" width="9.1640625" style="58" customWidth="1"/>
    <col min="15" max="15" width="8.6640625" style="57" customWidth="1"/>
    <col min="16" max="16384" width="10.83203125" style="57"/>
  </cols>
  <sheetData>
    <row r="1" spans="2:15" ht="25" customHeight="1" thickBot="1" x14ac:dyDescent="0.25">
      <c r="J1" s="58"/>
    </row>
    <row r="2" spans="2:15" ht="25" customHeight="1" thickBot="1" x14ac:dyDescent="0.3">
      <c r="B2" s="59"/>
      <c r="L2" s="216" t="s">
        <v>13</v>
      </c>
      <c r="M2" s="217"/>
      <c r="N2" s="218">
        <v>44891</v>
      </c>
      <c r="O2" s="219"/>
    </row>
    <row r="3" spans="2:15" ht="25" customHeight="1" thickBot="1" x14ac:dyDescent="0.25"/>
    <row r="4" spans="2:15" ht="25" customHeight="1" x14ac:dyDescent="0.2">
      <c r="B4" s="220" t="s">
        <v>244</v>
      </c>
      <c r="C4" s="221"/>
      <c r="D4" s="221"/>
      <c r="E4" s="221"/>
      <c r="F4" s="221"/>
      <c r="G4" s="221"/>
      <c r="H4" s="221"/>
      <c r="I4" s="106" t="s">
        <v>245</v>
      </c>
      <c r="J4" s="224" t="s">
        <v>0</v>
      </c>
      <c r="K4" s="225"/>
      <c r="L4" s="225"/>
      <c r="M4" s="226"/>
      <c r="N4" s="227">
        <v>4.3823999999999996</v>
      </c>
      <c r="O4" s="228"/>
    </row>
    <row r="5" spans="2:15" ht="25" customHeight="1" thickBot="1" x14ac:dyDescent="0.25">
      <c r="B5" s="222"/>
      <c r="C5" s="223"/>
      <c r="D5" s="223"/>
      <c r="E5" s="223"/>
      <c r="F5" s="223"/>
      <c r="G5" s="223"/>
      <c r="H5" s="223"/>
      <c r="I5" s="107" t="s">
        <v>246</v>
      </c>
      <c r="J5" s="110" t="str">
        <f>HYPERLINK("mailto:"&amp;G5,"Anmeldung")</f>
        <v>Anmeldung</v>
      </c>
      <c r="K5" s="108"/>
      <c r="L5" s="108"/>
      <c r="M5" s="109"/>
      <c r="N5" s="229"/>
      <c r="O5" s="230"/>
    </row>
    <row r="6" spans="2:15" ht="25" customHeight="1" thickBot="1" x14ac:dyDescent="0.25">
      <c r="B6" s="28"/>
      <c r="C6" s="12"/>
      <c r="D6" s="12"/>
      <c r="E6" s="12"/>
      <c r="F6" s="12"/>
      <c r="G6" s="47"/>
      <c r="H6" s="12"/>
      <c r="I6" s="60"/>
      <c r="J6" s="61"/>
      <c r="K6" s="62"/>
      <c r="L6" s="63"/>
      <c r="M6" s="64"/>
      <c r="N6" s="13"/>
      <c r="O6" s="13"/>
    </row>
    <row r="7" spans="2:15" ht="25" customHeight="1" thickBot="1" x14ac:dyDescent="0.25">
      <c r="B7" s="213" t="s">
        <v>36</v>
      </c>
      <c r="C7" s="214"/>
      <c r="D7" s="214"/>
      <c r="E7" s="214"/>
      <c r="F7" s="214"/>
      <c r="G7" s="214"/>
      <c r="H7" s="215"/>
      <c r="I7" s="213" t="s">
        <v>35</v>
      </c>
      <c r="J7" s="214"/>
      <c r="K7" s="214"/>
      <c r="L7" s="214"/>
      <c r="M7" s="214"/>
      <c r="N7" s="214"/>
      <c r="O7" s="215"/>
    </row>
    <row r="8" spans="2:15" ht="25" customHeight="1" thickBot="1" x14ac:dyDescent="0.25">
      <c r="B8" s="44" t="s">
        <v>56</v>
      </c>
      <c r="C8" s="4" t="s">
        <v>34</v>
      </c>
      <c r="D8" s="4" t="s">
        <v>26</v>
      </c>
      <c r="E8" s="4" t="s">
        <v>33</v>
      </c>
      <c r="F8" s="4" t="s">
        <v>40</v>
      </c>
      <c r="G8" s="48" t="s">
        <v>29</v>
      </c>
      <c r="H8" s="6"/>
      <c r="I8" s="44" t="s">
        <v>57</v>
      </c>
      <c r="J8" s="5" t="s">
        <v>34</v>
      </c>
      <c r="K8" s="55" t="s">
        <v>26</v>
      </c>
      <c r="L8" s="55" t="s">
        <v>33</v>
      </c>
      <c r="M8" s="5" t="s">
        <v>40</v>
      </c>
      <c r="N8" s="51" t="s">
        <v>29</v>
      </c>
      <c r="O8" s="10"/>
    </row>
    <row r="9" spans="2:15" ht="25" customHeight="1" x14ac:dyDescent="0.2">
      <c r="B9" s="158" t="s">
        <v>64</v>
      </c>
      <c r="C9" s="111"/>
      <c r="D9" s="112">
        <v>0.33611111111111108</v>
      </c>
      <c r="E9" s="113" t="s">
        <v>65</v>
      </c>
      <c r="F9" s="113" t="s">
        <v>247</v>
      </c>
      <c r="G9" s="133">
        <v>11.7</v>
      </c>
      <c r="H9" s="118" t="s">
        <v>28</v>
      </c>
      <c r="I9" s="161" t="s">
        <v>64</v>
      </c>
      <c r="J9" s="111"/>
      <c r="K9" s="112">
        <v>0.37777777777777777</v>
      </c>
      <c r="L9" s="113">
        <v>17</v>
      </c>
      <c r="M9" s="113" t="s">
        <v>247</v>
      </c>
      <c r="N9" s="119">
        <v>6.86</v>
      </c>
      <c r="O9" s="3" t="s">
        <v>28</v>
      </c>
    </row>
    <row r="10" spans="2:15" ht="25" customHeight="1" x14ac:dyDescent="0.2">
      <c r="B10" s="158" t="s">
        <v>248</v>
      </c>
      <c r="C10" s="112">
        <v>0.36319444444444443</v>
      </c>
      <c r="D10" s="112">
        <v>0.36736111111111108</v>
      </c>
      <c r="E10" s="113" t="s">
        <v>249</v>
      </c>
      <c r="F10" s="113" t="s">
        <v>188</v>
      </c>
      <c r="G10" s="133">
        <v>130</v>
      </c>
      <c r="H10" s="134" t="s">
        <v>27</v>
      </c>
      <c r="I10" s="161" t="s">
        <v>248</v>
      </c>
      <c r="J10" s="112">
        <v>0.40486111111111112</v>
      </c>
      <c r="K10" s="112">
        <v>0.40902777777777777</v>
      </c>
      <c r="L10" s="113" t="s">
        <v>249</v>
      </c>
      <c r="M10" s="113" t="s">
        <v>188</v>
      </c>
      <c r="N10" s="133">
        <v>65</v>
      </c>
      <c r="O10" s="3" t="s">
        <v>27</v>
      </c>
    </row>
    <row r="11" spans="2:15" ht="25" customHeight="1" x14ac:dyDescent="0.2">
      <c r="B11" s="158" t="s">
        <v>250</v>
      </c>
      <c r="C11" s="112">
        <v>0.37847222222222227</v>
      </c>
      <c r="D11" s="112" t="s">
        <v>7</v>
      </c>
      <c r="E11" s="114" t="s">
        <v>7</v>
      </c>
      <c r="F11" s="113" t="s">
        <v>7</v>
      </c>
      <c r="G11" s="133">
        <v>150</v>
      </c>
      <c r="H11" s="134" t="s">
        <v>26</v>
      </c>
      <c r="I11" s="161" t="s">
        <v>251</v>
      </c>
      <c r="J11" s="112">
        <v>0.41875000000000001</v>
      </c>
      <c r="K11" s="112" t="s">
        <v>7</v>
      </c>
      <c r="L11" s="113"/>
      <c r="M11" s="113"/>
      <c r="N11" s="133">
        <v>75</v>
      </c>
      <c r="O11" s="3" t="s">
        <v>26</v>
      </c>
    </row>
    <row r="12" spans="2:15" ht="25" customHeight="1" x14ac:dyDescent="0.2">
      <c r="B12" s="159"/>
      <c r="C12" s="112" t="s">
        <v>7</v>
      </c>
      <c r="D12" s="112" t="s">
        <v>7</v>
      </c>
      <c r="E12" s="113" t="s">
        <v>7</v>
      </c>
      <c r="F12" s="113"/>
      <c r="G12" s="135">
        <v>0.12013888888888889</v>
      </c>
      <c r="H12" s="134" t="s">
        <v>25</v>
      </c>
      <c r="I12" s="161"/>
      <c r="J12" s="112"/>
      <c r="K12" s="112"/>
      <c r="L12" s="113" t="s">
        <v>7</v>
      </c>
      <c r="M12" s="113"/>
      <c r="N12" s="135">
        <v>6.9444444444444434E-2</v>
      </c>
      <c r="O12" s="3" t="s">
        <v>25</v>
      </c>
    </row>
    <row r="13" spans="2:15" ht="25" customHeight="1" x14ac:dyDescent="0.2">
      <c r="B13" s="158"/>
      <c r="C13" s="112"/>
      <c r="D13" s="112"/>
      <c r="E13" s="113"/>
      <c r="F13" s="113"/>
      <c r="G13" s="136">
        <v>0</v>
      </c>
      <c r="H13" s="134" t="s">
        <v>24</v>
      </c>
      <c r="I13" s="161"/>
      <c r="J13" s="112"/>
      <c r="K13" s="112"/>
      <c r="L13" s="113"/>
      <c r="M13" s="113"/>
      <c r="N13" s="136">
        <v>0.2</v>
      </c>
      <c r="O13" s="3" t="s">
        <v>24</v>
      </c>
    </row>
    <row r="14" spans="2:15" ht="25" customHeight="1" thickBot="1" x14ac:dyDescent="0.3">
      <c r="B14" s="160"/>
      <c r="C14" s="115"/>
      <c r="D14" s="116"/>
      <c r="E14" s="117"/>
      <c r="F14" s="117"/>
      <c r="G14" s="135">
        <f>G12*(100%+G13)</f>
        <v>0.12013888888888889</v>
      </c>
      <c r="H14" s="134" t="s">
        <v>23</v>
      </c>
      <c r="I14" s="162"/>
      <c r="J14" s="115"/>
      <c r="K14" s="116"/>
      <c r="L14" s="120"/>
      <c r="M14" s="117"/>
      <c r="N14" s="135">
        <f>N12*(100%+N13)</f>
        <v>8.3333333333333315E-2</v>
      </c>
      <c r="O14" s="3" t="s">
        <v>23</v>
      </c>
    </row>
    <row r="15" spans="2:15" ht="25" customHeight="1" x14ac:dyDescent="0.2">
      <c r="B15" s="231" t="s">
        <v>252</v>
      </c>
      <c r="C15" s="232"/>
      <c r="D15" s="232"/>
      <c r="E15" s="232"/>
      <c r="F15" s="232"/>
      <c r="G15" s="233"/>
      <c r="H15" s="234"/>
      <c r="I15" s="231" t="s">
        <v>253</v>
      </c>
      <c r="J15" s="232"/>
      <c r="K15" s="232"/>
      <c r="L15" s="232"/>
      <c r="M15" s="232"/>
      <c r="N15" s="233"/>
      <c r="O15" s="234"/>
    </row>
    <row r="16" spans="2:15" ht="25" customHeight="1" thickBot="1" x14ac:dyDescent="0.25">
      <c r="B16" s="235"/>
      <c r="C16" s="236"/>
      <c r="D16" s="236"/>
      <c r="E16" s="236"/>
      <c r="F16" s="236"/>
      <c r="G16" s="236"/>
      <c r="H16" s="237"/>
      <c r="I16" s="235"/>
      <c r="J16" s="236"/>
      <c r="K16" s="236"/>
      <c r="L16" s="236"/>
      <c r="M16" s="236"/>
      <c r="N16" s="236"/>
      <c r="O16" s="237"/>
    </row>
    <row r="17" spans="2:18" ht="25" customHeight="1" thickBot="1" x14ac:dyDescent="0.35">
      <c r="B17" s="81" t="s">
        <v>50</v>
      </c>
      <c r="C17" s="238" t="s">
        <v>254</v>
      </c>
      <c r="D17" s="239"/>
      <c r="E17" s="239"/>
      <c r="F17" s="239"/>
      <c r="G17" s="239"/>
      <c r="H17" s="240"/>
      <c r="I17" s="82" t="s">
        <v>51</v>
      </c>
      <c r="J17" s="241" t="s">
        <v>255</v>
      </c>
      <c r="K17" s="242"/>
      <c r="L17" s="242"/>
      <c r="M17" s="242"/>
      <c r="N17" s="335"/>
      <c r="O17" s="65"/>
    </row>
    <row r="18" spans="2:18" ht="25" customHeight="1" thickBot="1" x14ac:dyDescent="0.25">
      <c r="B18" s="66"/>
      <c r="C18" s="67"/>
      <c r="D18" s="67"/>
      <c r="E18" s="67"/>
      <c r="F18" s="67"/>
      <c r="G18" s="68"/>
      <c r="H18" s="67"/>
      <c r="I18" s="69"/>
      <c r="J18" s="70"/>
      <c r="K18" s="71"/>
      <c r="L18" s="71"/>
      <c r="M18" s="70"/>
      <c r="N18" s="71"/>
      <c r="O18" s="72"/>
    </row>
    <row r="19" spans="2:18" ht="25" customHeight="1" thickBot="1" x14ac:dyDescent="0.25">
      <c r="B19" s="85" t="s">
        <v>41</v>
      </c>
      <c r="C19" s="243" cm="1">
        <f t="array" ref="C19">INDEX(C10:C13,COUNT(C10:C13))+G14</f>
        <v>0.49861111111111117</v>
      </c>
      <c r="D19" s="244"/>
      <c r="E19" s="244"/>
      <c r="F19" s="244"/>
      <c r="G19" s="244"/>
      <c r="H19" s="245"/>
      <c r="I19" s="86" t="s">
        <v>41</v>
      </c>
      <c r="J19" s="246" cm="1">
        <f t="array" ref="J19">INDEX(J10:J13,COUNT(J10:J13))+N14</f>
        <v>0.50208333333333333</v>
      </c>
      <c r="K19" s="247"/>
      <c r="L19" s="247"/>
      <c r="M19" s="247"/>
      <c r="N19" s="247"/>
      <c r="O19" s="248"/>
    </row>
    <row r="20" spans="2:18" ht="25" customHeight="1" thickBot="1" x14ac:dyDescent="0.25">
      <c r="B20" s="29"/>
      <c r="C20" s="31"/>
      <c r="D20" s="31"/>
      <c r="E20" s="31"/>
      <c r="F20" s="31"/>
      <c r="G20" s="49"/>
      <c r="H20" s="31"/>
      <c r="I20" s="30"/>
      <c r="J20" s="14"/>
      <c r="K20" s="52"/>
      <c r="L20" s="52"/>
      <c r="M20" s="14"/>
      <c r="N20" s="52"/>
      <c r="O20" s="14"/>
    </row>
    <row r="21" spans="2:18" ht="25" customHeight="1" x14ac:dyDescent="0.2">
      <c r="B21" s="87" t="s">
        <v>42</v>
      </c>
      <c r="C21" s="104">
        <v>0.5</v>
      </c>
      <c r="D21" s="89" t="s">
        <v>256</v>
      </c>
      <c r="E21" s="90"/>
      <c r="F21" s="90"/>
      <c r="G21" s="90"/>
      <c r="H21" s="91"/>
      <c r="I21" s="92" t="s">
        <v>257</v>
      </c>
      <c r="J21" s="93"/>
      <c r="K21" s="93"/>
      <c r="L21" s="93"/>
      <c r="M21" s="93"/>
      <c r="N21" s="93"/>
      <c r="O21" s="94"/>
    </row>
    <row r="22" spans="2:18" ht="25" customHeight="1" thickBot="1" x14ac:dyDescent="0.25">
      <c r="B22" s="88" t="s">
        <v>43</v>
      </c>
      <c r="C22" s="105">
        <v>0.60416666666666663</v>
      </c>
      <c r="D22" s="95" t="s">
        <v>258</v>
      </c>
      <c r="E22" s="96"/>
      <c r="F22" s="96"/>
      <c r="G22" s="96"/>
      <c r="H22" s="97"/>
      <c r="I22" s="98" t="s">
        <v>259</v>
      </c>
      <c r="J22" s="99"/>
      <c r="K22" s="99"/>
      <c r="L22" s="99"/>
      <c r="M22" s="99"/>
      <c r="N22" s="99"/>
      <c r="O22" s="100"/>
    </row>
    <row r="23" spans="2:18" ht="25" customHeight="1" thickBot="1" x14ac:dyDescent="0.25">
      <c r="B23" s="153"/>
      <c r="C23" s="32"/>
      <c r="D23" s="33"/>
      <c r="E23" s="33"/>
      <c r="F23" s="33"/>
      <c r="G23" s="50"/>
      <c r="H23" s="33"/>
      <c r="I23" s="11"/>
      <c r="J23" s="11"/>
      <c r="K23" s="53"/>
      <c r="L23" s="53"/>
      <c r="M23" s="11"/>
      <c r="N23" s="53"/>
      <c r="O23" s="38"/>
    </row>
    <row r="24" spans="2:18" ht="25" customHeight="1" thickBot="1" x14ac:dyDescent="0.25">
      <c r="B24" s="250" t="s">
        <v>31</v>
      </c>
      <c r="C24" s="251"/>
      <c r="D24" s="251"/>
      <c r="E24" s="251"/>
      <c r="F24" s="251"/>
      <c r="G24" s="251"/>
      <c r="H24" s="252"/>
      <c r="I24" s="250" t="s">
        <v>30</v>
      </c>
      <c r="J24" s="251"/>
      <c r="K24" s="251"/>
      <c r="L24" s="251"/>
      <c r="M24" s="251"/>
      <c r="N24" s="251"/>
      <c r="O24" s="252"/>
    </row>
    <row r="25" spans="2:18" ht="25" customHeight="1" x14ac:dyDescent="0.2">
      <c r="B25" s="253" t="s">
        <v>260</v>
      </c>
      <c r="C25" s="233"/>
      <c r="D25" s="233"/>
      <c r="E25" s="233"/>
      <c r="F25" s="233"/>
      <c r="G25" s="233"/>
      <c r="H25" s="234"/>
      <c r="I25" s="253" t="s">
        <v>82</v>
      </c>
      <c r="J25" s="233"/>
      <c r="K25" s="233"/>
      <c r="L25" s="233"/>
      <c r="M25" s="233"/>
      <c r="N25" s="233"/>
      <c r="O25" s="234"/>
    </row>
    <row r="26" spans="2:18" ht="25" customHeight="1" thickBot="1" x14ac:dyDescent="0.25">
      <c r="B26" s="235"/>
      <c r="C26" s="236"/>
      <c r="D26" s="236"/>
      <c r="E26" s="236"/>
      <c r="F26" s="236"/>
      <c r="G26" s="236"/>
      <c r="H26" s="237"/>
      <c r="I26" s="235"/>
      <c r="J26" s="236"/>
      <c r="K26" s="236"/>
      <c r="L26" s="236"/>
      <c r="M26" s="236"/>
      <c r="N26" s="236"/>
      <c r="O26" s="237"/>
    </row>
    <row r="27" spans="2:18" ht="25" customHeight="1" thickBot="1" x14ac:dyDescent="0.25">
      <c r="B27" s="101" t="s">
        <v>52</v>
      </c>
      <c r="C27" s="254"/>
      <c r="D27" s="255"/>
      <c r="E27" s="255"/>
      <c r="F27" s="255"/>
      <c r="G27" s="255"/>
      <c r="H27" s="256"/>
      <c r="I27" s="102" t="s">
        <v>53</v>
      </c>
      <c r="J27" s="83"/>
      <c r="K27" s="84"/>
      <c r="L27" s="84"/>
      <c r="M27" s="84"/>
      <c r="N27" s="84"/>
      <c r="O27" s="103"/>
    </row>
    <row r="28" spans="2:18" ht="25" customHeight="1" x14ac:dyDescent="0.2">
      <c r="B28" s="137" t="s">
        <v>44</v>
      </c>
      <c r="C28" s="138" t="s">
        <v>48</v>
      </c>
      <c r="D28" s="154">
        <f>C22 +G36</f>
        <v>0.6333333333333333</v>
      </c>
      <c r="E28" s="73"/>
      <c r="F28" s="73"/>
      <c r="H28" s="156"/>
      <c r="I28" s="140" t="s">
        <v>45</v>
      </c>
      <c r="J28" s="141" t="s">
        <v>48</v>
      </c>
      <c r="K28" s="155">
        <f>C22+N36</f>
        <v>0.63916666666666666</v>
      </c>
      <c r="L28" s="23"/>
      <c r="M28" s="23"/>
      <c r="O28" s="142"/>
    </row>
    <row r="29" spans="2:18" ht="25" customHeight="1" thickBot="1" x14ac:dyDescent="0.25">
      <c r="B29" s="143"/>
      <c r="C29" s="144"/>
      <c r="D29" s="145"/>
      <c r="E29" s="73"/>
      <c r="F29" s="73"/>
      <c r="H29" s="157"/>
      <c r="I29" s="139"/>
      <c r="J29" s="37"/>
      <c r="K29" s="146"/>
      <c r="L29" s="23"/>
      <c r="M29" s="23"/>
      <c r="O29" s="142"/>
    </row>
    <row r="30" spans="2:18" ht="25" customHeight="1" thickBot="1" x14ac:dyDescent="0.25">
      <c r="B30" s="34" t="s">
        <v>54</v>
      </c>
      <c r="C30" s="74"/>
      <c r="D30" s="132" t="s">
        <v>7</v>
      </c>
      <c r="E30" s="74"/>
      <c r="F30" s="74"/>
      <c r="G30" s="35" t="s">
        <v>29</v>
      </c>
      <c r="H30" s="19"/>
      <c r="I30" s="43" t="s">
        <v>55</v>
      </c>
      <c r="J30" s="75"/>
      <c r="K30" s="76"/>
      <c r="L30" s="77"/>
      <c r="M30" s="78"/>
      <c r="N30" s="18" t="s">
        <v>29</v>
      </c>
      <c r="O30" s="79"/>
    </row>
    <row r="31" spans="2:18" ht="25" customHeight="1" x14ac:dyDescent="0.25">
      <c r="B31" s="163" t="s">
        <v>261</v>
      </c>
      <c r="C31" s="122"/>
      <c r="D31" s="167">
        <v>0.64861111111111114</v>
      </c>
      <c r="E31" s="123">
        <v>1</v>
      </c>
      <c r="F31" s="120" t="s">
        <v>188</v>
      </c>
      <c r="G31" s="133">
        <v>2.7</v>
      </c>
      <c r="H31" s="147" t="s">
        <v>28</v>
      </c>
      <c r="I31" s="165"/>
      <c r="J31" s="128"/>
      <c r="K31" s="115"/>
      <c r="L31" s="113" t="s">
        <v>7</v>
      </c>
      <c r="M31" s="129"/>
      <c r="N31" s="17" t="s">
        <v>7</v>
      </c>
      <c r="O31" s="19" t="s">
        <v>28</v>
      </c>
    </row>
    <row r="32" spans="2:18" ht="25" customHeight="1" x14ac:dyDescent="0.25">
      <c r="B32" s="158" t="s">
        <v>248</v>
      </c>
      <c r="C32" s="167">
        <v>0.65486111111111112</v>
      </c>
      <c r="D32" s="112">
        <v>0.65763888888888888</v>
      </c>
      <c r="E32" s="124">
        <v>5</v>
      </c>
      <c r="F32" s="113" t="s">
        <v>262</v>
      </c>
      <c r="G32" s="133">
        <v>70</v>
      </c>
      <c r="H32" s="147" t="s">
        <v>27</v>
      </c>
      <c r="I32" s="161"/>
      <c r="J32" s="115"/>
      <c r="K32" s="113"/>
      <c r="L32" s="113"/>
      <c r="M32" s="130"/>
      <c r="N32" s="133" t="s">
        <v>7</v>
      </c>
      <c r="O32" s="20" t="s">
        <v>27</v>
      </c>
      <c r="R32" s="57" t="s">
        <v>49</v>
      </c>
    </row>
    <row r="33" spans="2:15" ht="25" customHeight="1" x14ac:dyDescent="0.2">
      <c r="B33" s="158" t="s">
        <v>64</v>
      </c>
      <c r="C33" s="112">
        <v>0.68472222222222223</v>
      </c>
      <c r="D33" s="112"/>
      <c r="E33" s="125" t="s">
        <v>7</v>
      </c>
      <c r="F33" s="113"/>
      <c r="G33" s="133">
        <v>65</v>
      </c>
      <c r="H33" s="147" t="s">
        <v>26</v>
      </c>
      <c r="I33" s="161"/>
      <c r="J33" s="112" t="s">
        <v>7</v>
      </c>
      <c r="K33" s="113"/>
      <c r="L33" s="113" t="s">
        <v>7</v>
      </c>
      <c r="M33" s="130"/>
      <c r="N33" s="133"/>
      <c r="O33" s="20" t="s">
        <v>26</v>
      </c>
    </row>
    <row r="34" spans="2:15" ht="25" customHeight="1" x14ac:dyDescent="0.2">
      <c r="B34" s="158"/>
      <c r="C34" s="112"/>
      <c r="D34" s="112"/>
      <c r="E34" s="124"/>
      <c r="F34" s="113"/>
      <c r="G34" s="135">
        <v>2.9166666666666664E-2</v>
      </c>
      <c r="H34" s="147" t="s">
        <v>25</v>
      </c>
      <c r="I34" s="161"/>
      <c r="J34" s="112"/>
      <c r="K34" s="113" t="s">
        <v>7</v>
      </c>
      <c r="L34" s="113" t="s">
        <v>7</v>
      </c>
      <c r="M34" s="130" t="s">
        <v>7</v>
      </c>
      <c r="N34" s="135">
        <v>2.9166666666666664E-2</v>
      </c>
      <c r="O34" s="20" t="s">
        <v>25</v>
      </c>
    </row>
    <row r="35" spans="2:15" ht="25" customHeight="1" x14ac:dyDescent="0.2">
      <c r="B35" s="158"/>
      <c r="C35" s="112"/>
      <c r="D35" s="112"/>
      <c r="E35" s="124" t="s">
        <v>7</v>
      </c>
      <c r="F35" s="113" t="s">
        <v>7</v>
      </c>
      <c r="G35" s="136">
        <v>0</v>
      </c>
      <c r="H35" s="147" t="s">
        <v>24</v>
      </c>
      <c r="I35" s="161"/>
      <c r="J35" s="112"/>
      <c r="K35" s="113"/>
      <c r="L35" s="113"/>
      <c r="M35" s="130"/>
      <c r="N35" s="136">
        <v>0.2</v>
      </c>
      <c r="O35" s="20" t="s">
        <v>24</v>
      </c>
    </row>
    <row r="36" spans="2:15" ht="25" customHeight="1" thickBot="1" x14ac:dyDescent="0.25">
      <c r="B36" s="164"/>
      <c r="C36" s="148"/>
      <c r="D36" s="148"/>
      <c r="E36" s="149"/>
      <c r="F36" s="150"/>
      <c r="G36" s="36">
        <f>G34*(100%+G35)</f>
        <v>2.9166666666666664E-2</v>
      </c>
      <c r="H36" s="126" t="s">
        <v>23</v>
      </c>
      <c r="I36" s="166"/>
      <c r="J36" s="148" t="s">
        <v>7</v>
      </c>
      <c r="K36" s="150"/>
      <c r="L36" s="150"/>
      <c r="M36" s="151"/>
      <c r="N36" s="36">
        <f>N34*(100%+N35)</f>
        <v>3.4999999999999996E-2</v>
      </c>
      <c r="O36" s="21" t="s">
        <v>23</v>
      </c>
    </row>
    <row r="37" spans="2:15" ht="25" customHeight="1" thickBot="1" x14ac:dyDescent="0.25">
      <c r="B37" s="121"/>
      <c r="C37" s="15"/>
      <c r="D37" s="15"/>
      <c r="E37" s="39"/>
      <c r="F37" s="40"/>
      <c r="G37" s="37"/>
      <c r="H37" s="41"/>
      <c r="I37" s="127"/>
      <c r="J37" s="15"/>
      <c r="K37" s="54"/>
      <c r="L37" s="56"/>
      <c r="M37" s="42"/>
      <c r="N37" s="37"/>
      <c r="O37" s="41"/>
    </row>
    <row r="38" spans="2:15" ht="25" customHeight="1" x14ac:dyDescent="0.2">
      <c r="B38" s="257" t="s">
        <v>22</v>
      </c>
      <c r="C38" s="258"/>
      <c r="D38" s="258"/>
      <c r="E38" s="258"/>
      <c r="F38" s="258"/>
      <c r="G38" s="258"/>
      <c r="H38" s="259"/>
      <c r="I38" s="257" t="s">
        <v>46</v>
      </c>
      <c r="J38" s="258"/>
      <c r="K38" s="258"/>
      <c r="L38" s="258"/>
      <c r="M38" s="258"/>
      <c r="N38" s="258"/>
      <c r="O38" s="259"/>
    </row>
    <row r="39" spans="2:15" ht="25" customHeight="1" x14ac:dyDescent="0.2">
      <c r="B39" s="158" t="s">
        <v>64</v>
      </c>
      <c r="C39" s="131"/>
      <c r="D39" s="112">
        <v>0.46111111111111108</v>
      </c>
      <c r="E39" s="113">
        <v>17</v>
      </c>
      <c r="F39" s="113" t="s">
        <v>263</v>
      </c>
      <c r="G39" s="152"/>
      <c r="H39" s="41"/>
      <c r="I39" s="161" t="s">
        <v>264</v>
      </c>
      <c r="J39" s="131"/>
      <c r="K39" s="112">
        <v>0.60555555555555551</v>
      </c>
      <c r="L39" s="113" t="s">
        <v>7</v>
      </c>
      <c r="M39" s="113" t="s">
        <v>188</v>
      </c>
      <c r="N39" s="139"/>
      <c r="O39" s="7"/>
    </row>
    <row r="40" spans="2:15" ht="25" customHeight="1" x14ac:dyDescent="0.2">
      <c r="B40" s="158" t="s">
        <v>248</v>
      </c>
      <c r="C40" s="112">
        <v>0.48819444444444443</v>
      </c>
      <c r="D40" s="112">
        <v>0.49236111111111108</v>
      </c>
      <c r="E40" s="113" t="s">
        <v>249</v>
      </c>
      <c r="F40" s="113" t="s">
        <v>188</v>
      </c>
      <c r="G40" s="152"/>
      <c r="H40" s="41"/>
      <c r="I40" s="161" t="s">
        <v>248</v>
      </c>
      <c r="J40" s="112">
        <v>0.61319444444444449</v>
      </c>
      <c r="K40" s="112">
        <v>0.61597222222222225</v>
      </c>
      <c r="L40" s="113">
        <v>5</v>
      </c>
      <c r="M40" s="113" t="s">
        <v>262</v>
      </c>
      <c r="N40" s="139"/>
      <c r="O40" s="7"/>
    </row>
    <row r="41" spans="2:15" ht="25" customHeight="1" x14ac:dyDescent="0.2">
      <c r="B41" s="158" t="s">
        <v>264</v>
      </c>
      <c r="C41" s="112">
        <v>0.49652777777777773</v>
      </c>
      <c r="D41" s="112"/>
      <c r="E41" s="113" t="s">
        <v>7</v>
      </c>
      <c r="F41" s="113"/>
      <c r="G41" s="152"/>
      <c r="H41" s="41"/>
      <c r="I41" s="161" t="s">
        <v>64</v>
      </c>
      <c r="J41" s="112">
        <v>0.6430555555555556</v>
      </c>
      <c r="K41" s="112"/>
      <c r="L41" s="113"/>
      <c r="M41" s="113"/>
      <c r="N41" s="139"/>
      <c r="O41" s="7"/>
    </row>
    <row r="42" spans="2:15" ht="25" customHeight="1" thickBot="1" x14ac:dyDescent="0.25">
      <c r="B42" s="158"/>
      <c r="C42" s="112"/>
      <c r="D42" s="112"/>
      <c r="E42" s="113"/>
      <c r="F42" s="113" t="s">
        <v>7</v>
      </c>
      <c r="G42" s="152"/>
      <c r="H42" s="41"/>
      <c r="I42" s="161"/>
      <c r="J42" s="112"/>
      <c r="K42" s="112" t="s">
        <v>7</v>
      </c>
      <c r="L42" s="113" t="s">
        <v>7</v>
      </c>
      <c r="M42" s="113" t="s">
        <v>7</v>
      </c>
      <c r="N42" s="139"/>
      <c r="O42" s="7"/>
    </row>
    <row r="43" spans="2:15" ht="25" customHeight="1" thickBot="1" x14ac:dyDescent="0.25">
      <c r="B43" s="158"/>
      <c r="C43" s="112" t="s">
        <v>7</v>
      </c>
      <c r="D43" s="112"/>
      <c r="E43" s="113" t="s">
        <v>7</v>
      </c>
      <c r="F43" s="113"/>
      <c r="G43" s="152"/>
      <c r="H43" s="41"/>
      <c r="I43" s="161"/>
      <c r="J43" s="112"/>
      <c r="K43" s="112" t="s">
        <v>7</v>
      </c>
      <c r="L43" s="113"/>
      <c r="M43" s="113"/>
      <c r="N43" s="139"/>
      <c r="O43" s="80" t="s">
        <v>61</v>
      </c>
    </row>
    <row r="44" spans="2:15" ht="25" customHeight="1" x14ac:dyDescent="0.2">
      <c r="B44" s="260" t="s">
        <v>21</v>
      </c>
      <c r="C44" s="261"/>
      <c r="D44" s="261"/>
      <c r="E44" s="261"/>
      <c r="F44" s="261"/>
      <c r="G44" s="261"/>
      <c r="H44" s="262"/>
      <c r="I44" s="269" t="s">
        <v>10</v>
      </c>
      <c r="J44" s="270"/>
      <c r="K44" s="270"/>
      <c r="L44" s="270"/>
      <c r="M44" s="270"/>
      <c r="N44" s="270"/>
      <c r="O44" s="271"/>
    </row>
    <row r="45" spans="2:15" ht="25" customHeight="1" x14ac:dyDescent="0.2">
      <c r="B45" s="263"/>
      <c r="C45" s="264"/>
      <c r="D45" s="264"/>
      <c r="E45" s="264"/>
      <c r="F45" s="264"/>
      <c r="G45" s="264"/>
      <c r="H45" s="265"/>
      <c r="I45" s="269"/>
      <c r="J45" s="270"/>
      <c r="K45" s="270"/>
      <c r="L45" s="270"/>
      <c r="M45" s="270"/>
      <c r="N45" s="270"/>
      <c r="O45" s="271"/>
    </row>
    <row r="46" spans="2:15" ht="25" customHeight="1" thickBot="1" x14ac:dyDescent="0.25">
      <c r="B46" s="266"/>
      <c r="C46" s="267"/>
      <c r="D46" s="267"/>
      <c r="E46" s="267"/>
      <c r="F46" s="267"/>
      <c r="G46" s="267"/>
      <c r="H46" s="268"/>
      <c r="I46" s="272"/>
      <c r="J46" s="273"/>
      <c r="K46" s="273"/>
      <c r="L46" s="273"/>
      <c r="M46" s="273"/>
      <c r="N46" s="273"/>
      <c r="O46" s="274"/>
    </row>
    <row r="47" spans="2:15" ht="25" customHeight="1" x14ac:dyDescent="0.2">
      <c r="B47" s="275"/>
      <c r="C47" s="275"/>
      <c r="D47" s="275"/>
      <c r="E47" s="275"/>
      <c r="F47" s="275"/>
      <c r="G47" s="275"/>
      <c r="H47" s="275"/>
      <c r="I47" s="276"/>
      <c r="J47" s="276"/>
      <c r="K47" s="276"/>
      <c r="L47" s="276"/>
      <c r="M47" s="276"/>
      <c r="N47" s="276"/>
    </row>
    <row r="50" spans="2:15" x14ac:dyDescent="0.2">
      <c r="B50" s="57" t="s">
        <v>336</v>
      </c>
    </row>
    <row r="54" spans="2:15" ht="25" customHeight="1" x14ac:dyDescent="0.2">
      <c r="B54" s="9"/>
      <c r="C54" s="2"/>
      <c r="D54" s="2"/>
      <c r="E54" s="2"/>
      <c r="F54" s="2"/>
      <c r="G54" s="16"/>
      <c r="H54" s="1"/>
      <c r="I54" s="9"/>
      <c r="J54" s="1"/>
      <c r="K54" s="16"/>
      <c r="L54" s="16"/>
      <c r="M54" s="2"/>
      <c r="N54" s="23"/>
      <c r="O54" s="1"/>
    </row>
    <row r="55" spans="2:15" ht="25" customHeight="1" x14ac:dyDescent="0.2">
      <c r="B55" s="8"/>
      <c r="C55" s="2"/>
      <c r="D55" s="2"/>
      <c r="E55" s="2"/>
      <c r="F55" s="2"/>
      <c r="G55" s="16"/>
      <c r="H55" s="1"/>
      <c r="I55" s="9"/>
      <c r="J55" s="1"/>
      <c r="K55" s="16"/>
      <c r="L55" s="16"/>
      <c r="M55" s="2"/>
      <c r="N55" s="23"/>
      <c r="O55" s="1"/>
    </row>
    <row r="56" spans="2:15" ht="25" customHeight="1" x14ac:dyDescent="0.2">
      <c r="B56" s="277" t="s">
        <v>20</v>
      </c>
      <c r="C56" s="277"/>
      <c r="D56" s="277"/>
      <c r="E56" s="277"/>
      <c r="F56" s="277"/>
      <c r="G56" s="277"/>
      <c r="H56" s="277"/>
      <c r="I56" s="277"/>
      <c r="J56" s="277"/>
      <c r="K56" s="277"/>
      <c r="L56" s="277"/>
      <c r="M56" s="277"/>
      <c r="N56" s="277"/>
      <c r="O56" s="277"/>
    </row>
    <row r="57" spans="2:15" ht="25" customHeight="1" x14ac:dyDescent="0.2">
      <c r="B57" s="22"/>
      <c r="C57" s="16"/>
      <c r="D57" s="16"/>
      <c r="E57" s="16"/>
      <c r="F57" s="16"/>
      <c r="G57" s="16"/>
      <c r="H57" s="23"/>
      <c r="I57" s="22"/>
      <c r="J57" s="23"/>
      <c r="K57" s="16"/>
      <c r="L57" s="16"/>
      <c r="M57" s="16"/>
      <c r="N57" s="23"/>
      <c r="O57" s="23"/>
    </row>
    <row r="58" spans="2:15" ht="25" customHeight="1" thickBot="1" x14ac:dyDescent="0.25">
      <c r="B58" s="22"/>
      <c r="C58" s="16"/>
      <c r="D58" s="16"/>
      <c r="E58" s="16"/>
      <c r="F58" s="16"/>
      <c r="G58" s="16"/>
      <c r="H58" s="23"/>
      <c r="I58" s="22"/>
      <c r="J58" s="23"/>
      <c r="K58" s="249" t="s">
        <v>47</v>
      </c>
      <c r="L58" s="249"/>
      <c r="M58" s="249"/>
      <c r="N58" s="249"/>
      <c r="O58" s="249"/>
    </row>
    <row r="59" spans="2:15" ht="25" customHeight="1" thickBot="1" x14ac:dyDescent="0.25">
      <c r="B59" s="22" t="s">
        <v>19</v>
      </c>
      <c r="C59" s="278"/>
      <c r="D59" s="279"/>
      <c r="E59" s="279"/>
      <c r="F59" s="279"/>
      <c r="G59" s="279"/>
      <c r="H59" s="279"/>
      <c r="I59" s="280"/>
      <c r="J59" s="24"/>
      <c r="K59" s="24"/>
      <c r="L59" s="24"/>
      <c r="M59" s="25"/>
      <c r="N59" s="24"/>
      <c r="O59" s="24"/>
    </row>
    <row r="60" spans="2:15" ht="25" customHeight="1" thickBot="1" x14ac:dyDescent="0.25">
      <c r="B60" s="22"/>
      <c r="C60" s="281"/>
      <c r="D60" s="282"/>
      <c r="E60" s="282"/>
      <c r="F60" s="282"/>
      <c r="G60" s="282"/>
      <c r="H60" s="282"/>
      <c r="I60" s="283"/>
      <c r="J60" s="24"/>
      <c r="K60" s="24" t="s">
        <v>18</v>
      </c>
      <c r="L60" s="24"/>
      <c r="M60" s="27" t="s">
        <v>7</v>
      </c>
      <c r="N60" s="24"/>
      <c r="O60" s="24"/>
    </row>
    <row r="61" spans="2:15" ht="25" customHeight="1" thickBot="1" x14ac:dyDescent="0.25">
      <c r="B61" s="24"/>
      <c r="C61" s="284"/>
      <c r="D61" s="285"/>
      <c r="E61" s="285"/>
      <c r="F61" s="285"/>
      <c r="G61" s="285"/>
      <c r="H61" s="285"/>
      <c r="I61" s="286"/>
      <c r="J61" s="24"/>
      <c r="K61" s="24"/>
      <c r="L61" s="24"/>
      <c r="M61" s="25"/>
      <c r="N61" s="24"/>
      <c r="O61" s="24"/>
    </row>
    <row r="62" spans="2:15" ht="25" customHeight="1" thickBot="1" x14ac:dyDescent="0.25">
      <c r="B62" s="58"/>
      <c r="C62" s="58"/>
      <c r="D62" s="58"/>
      <c r="E62" s="58"/>
      <c r="F62" s="58"/>
      <c r="H62" s="58"/>
      <c r="I62" s="58"/>
      <c r="J62" s="24"/>
      <c r="K62" s="24" t="s">
        <v>16</v>
      </c>
      <c r="L62" s="24"/>
      <c r="M62" s="27"/>
      <c r="N62" s="24"/>
      <c r="O62" s="24"/>
    </row>
    <row r="63" spans="2:15" ht="25" customHeight="1" thickBot="1" x14ac:dyDescent="0.25">
      <c r="B63" s="58"/>
      <c r="C63" s="287"/>
      <c r="D63" s="288"/>
      <c r="E63" s="288"/>
      <c r="F63" s="288"/>
      <c r="G63" s="288"/>
      <c r="H63" s="288"/>
      <c r="I63" s="289"/>
      <c r="J63" s="24"/>
      <c r="K63" s="24" t="s">
        <v>7</v>
      </c>
      <c r="L63" s="24"/>
      <c r="M63" s="25" t="s">
        <v>7</v>
      </c>
      <c r="N63" s="24"/>
      <c r="O63" s="24"/>
    </row>
    <row r="64" spans="2:15" ht="25" customHeight="1" thickBot="1" x14ac:dyDescent="0.25">
      <c r="B64" s="24" t="s">
        <v>17</v>
      </c>
      <c r="C64" s="290"/>
      <c r="D64" s="291"/>
      <c r="E64" s="291"/>
      <c r="F64" s="291"/>
      <c r="G64" s="291"/>
      <c r="H64" s="291"/>
      <c r="I64" s="292"/>
      <c r="J64" s="24"/>
      <c r="K64" s="24" t="s">
        <v>15</v>
      </c>
      <c r="L64" s="24"/>
      <c r="M64" s="27" t="s">
        <v>7</v>
      </c>
      <c r="N64" s="24"/>
      <c r="O64" s="24"/>
    </row>
    <row r="65" spans="2:15" ht="25" customHeight="1" thickBot="1" x14ac:dyDescent="0.25">
      <c r="B65" s="24"/>
      <c r="C65" s="293"/>
      <c r="D65" s="294"/>
      <c r="E65" s="294"/>
      <c r="F65" s="294"/>
      <c r="G65" s="294"/>
      <c r="H65" s="294"/>
      <c r="I65" s="295"/>
      <c r="J65" s="24"/>
      <c r="K65" s="16"/>
      <c r="L65" s="16"/>
      <c r="M65" s="25"/>
      <c r="N65" s="24"/>
      <c r="O65" s="24"/>
    </row>
    <row r="66" spans="2:15" ht="25" customHeight="1" thickBot="1" x14ac:dyDescent="0.25">
      <c r="B66" s="24"/>
      <c r="C66" s="16"/>
      <c r="D66" s="16"/>
      <c r="E66" s="16"/>
      <c r="F66" s="16"/>
      <c r="G66" s="16"/>
      <c r="H66" s="23"/>
      <c r="I66" s="22"/>
      <c r="J66" s="24"/>
      <c r="K66" s="16" t="s">
        <v>60</v>
      </c>
      <c r="L66" s="16"/>
      <c r="M66" s="27">
        <f>SUM(M60:M65)</f>
        <v>0</v>
      </c>
      <c r="N66" s="24"/>
      <c r="O66" s="24"/>
    </row>
    <row r="67" spans="2:15" ht="25" customHeight="1" x14ac:dyDescent="0.2">
      <c r="B67" s="24" t="s">
        <v>14</v>
      </c>
      <c r="C67" s="278"/>
      <c r="D67" s="279"/>
      <c r="E67" s="279"/>
      <c r="F67" s="279"/>
      <c r="G67" s="279"/>
      <c r="H67" s="279"/>
      <c r="I67" s="280"/>
      <c r="J67" s="24"/>
      <c r="K67" s="16"/>
      <c r="L67" s="16"/>
      <c r="M67" s="25"/>
      <c r="N67" s="24"/>
      <c r="O67" s="24"/>
    </row>
    <row r="68" spans="2:15" ht="25" customHeight="1" x14ac:dyDescent="0.2">
      <c r="B68" s="24"/>
      <c r="C68" s="281"/>
      <c r="D68" s="282"/>
      <c r="E68" s="282"/>
      <c r="F68" s="282"/>
      <c r="G68" s="282"/>
      <c r="H68" s="282"/>
      <c r="I68" s="283"/>
      <c r="J68" s="23"/>
      <c r="L68" s="23"/>
      <c r="M68" s="23"/>
      <c r="N68" s="23"/>
      <c r="O68" s="45"/>
    </row>
    <row r="69" spans="2:15" ht="25" customHeight="1" thickBot="1" x14ac:dyDescent="0.25">
      <c r="B69" s="22"/>
      <c r="C69" s="284"/>
      <c r="D69" s="285"/>
      <c r="E69" s="285"/>
      <c r="F69" s="285"/>
      <c r="G69" s="285"/>
      <c r="H69" s="285"/>
      <c r="I69" s="286"/>
      <c r="J69" s="23"/>
      <c r="K69" s="296" t="s">
        <v>58</v>
      </c>
      <c r="L69" s="296"/>
      <c r="M69" s="296"/>
      <c r="N69" s="296"/>
      <c r="O69" s="296"/>
    </row>
    <row r="70" spans="2:15" ht="25" customHeight="1" thickBot="1" x14ac:dyDescent="0.25">
      <c r="B70" s="58"/>
      <c r="C70" s="26"/>
      <c r="D70" s="26"/>
      <c r="E70" s="26"/>
      <c r="F70" s="26"/>
      <c r="G70" s="26"/>
      <c r="H70" s="26"/>
      <c r="I70" s="26"/>
      <c r="J70" s="23"/>
      <c r="K70" s="16"/>
      <c r="L70" s="16"/>
      <c r="M70" s="45"/>
      <c r="N70" s="45"/>
      <c r="O70" s="45"/>
    </row>
    <row r="71" spans="2:15" ht="25" customHeight="1" x14ac:dyDescent="0.2">
      <c r="B71" s="46" t="s">
        <v>59</v>
      </c>
      <c r="C71" s="297"/>
      <c r="D71" s="298"/>
      <c r="E71" s="298"/>
      <c r="F71" s="298"/>
      <c r="G71" s="298"/>
      <c r="H71" s="298"/>
      <c r="I71" s="299"/>
      <c r="J71" s="23"/>
      <c r="K71" s="306"/>
      <c r="L71" s="307"/>
      <c r="M71" s="307"/>
      <c r="N71" s="307"/>
      <c r="O71" s="308"/>
    </row>
    <row r="72" spans="2:15" ht="25" customHeight="1" x14ac:dyDescent="0.2">
      <c r="B72" s="22"/>
      <c r="C72" s="300"/>
      <c r="D72" s="301"/>
      <c r="E72" s="301"/>
      <c r="F72" s="301"/>
      <c r="G72" s="301"/>
      <c r="H72" s="301"/>
      <c r="I72" s="302"/>
      <c r="J72" s="23"/>
      <c r="K72" s="309"/>
      <c r="L72" s="310"/>
      <c r="M72" s="310"/>
      <c r="N72" s="310"/>
      <c r="O72" s="311"/>
    </row>
    <row r="73" spans="2:15" ht="25" customHeight="1" x14ac:dyDescent="0.2">
      <c r="B73" s="58"/>
      <c r="C73" s="300"/>
      <c r="D73" s="301"/>
      <c r="E73" s="301"/>
      <c r="F73" s="301"/>
      <c r="G73" s="301"/>
      <c r="H73" s="301"/>
      <c r="I73" s="302"/>
      <c r="J73" s="58"/>
      <c r="K73" s="309"/>
      <c r="L73" s="310"/>
      <c r="M73" s="310"/>
      <c r="N73" s="310"/>
      <c r="O73" s="311"/>
    </row>
    <row r="74" spans="2:15" ht="25" customHeight="1" thickBot="1" x14ac:dyDescent="0.25">
      <c r="B74" s="58"/>
      <c r="C74" s="303"/>
      <c r="D74" s="304"/>
      <c r="E74" s="304"/>
      <c r="F74" s="304"/>
      <c r="G74" s="304"/>
      <c r="H74" s="304"/>
      <c r="I74" s="305"/>
      <c r="J74" s="58"/>
      <c r="K74" s="312"/>
      <c r="L74" s="313"/>
      <c r="M74" s="313"/>
      <c r="N74" s="313"/>
      <c r="O74" s="314"/>
    </row>
  </sheetData>
  <mergeCells count="32">
    <mergeCell ref="C59:I61"/>
    <mergeCell ref="C63:I65"/>
    <mergeCell ref="C67:I69"/>
    <mergeCell ref="K69:O69"/>
    <mergeCell ref="C71:I74"/>
    <mergeCell ref="K71:O74"/>
    <mergeCell ref="K58:O58"/>
    <mergeCell ref="B24:H24"/>
    <mergeCell ref="I24:O24"/>
    <mergeCell ref="B25:H26"/>
    <mergeCell ref="I25:O26"/>
    <mergeCell ref="C27:H27"/>
    <mergeCell ref="B38:H38"/>
    <mergeCell ref="I38:O38"/>
    <mergeCell ref="B44:H46"/>
    <mergeCell ref="I44:O46"/>
    <mergeCell ref="B47:H47"/>
    <mergeCell ref="I47:N47"/>
    <mergeCell ref="B56:O56"/>
    <mergeCell ref="B15:H16"/>
    <mergeCell ref="I15:O16"/>
    <mergeCell ref="C17:H17"/>
    <mergeCell ref="J17:N17"/>
    <mergeCell ref="C19:H19"/>
    <mergeCell ref="J19:O19"/>
    <mergeCell ref="B7:H7"/>
    <mergeCell ref="I7:O7"/>
    <mergeCell ref="L2:M2"/>
    <mergeCell ref="N2:O2"/>
    <mergeCell ref="B4:H5"/>
    <mergeCell ref="J4:M4"/>
    <mergeCell ref="N4:O5"/>
  </mergeCells>
  <hyperlinks>
    <hyperlink ref="C17:H17" r:id="rId1" display="2024 Schlattingen" xr:uid="{27A7A8EB-E140-7241-899D-9B181462A09B}"/>
    <hyperlink ref="J17:N17" r:id="rId2" display="2024 Diessenhofen " xr:uid="{D0C794CF-E499-5B48-90B0-FECD33DB46DA}"/>
  </hyperlinks>
  <pageMargins left="0.7" right="0.7" top="0.78740157499999996" bottom="0.78740157499999996" header="0.3" footer="0.3"/>
  <pageSetup paperSize="9" scale="44" orientation="landscape" horizontalDpi="0" verticalDpi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F062E8-0132-CF49-934E-CAEEEF5B0BE0}">
  <sheetPr>
    <pageSetUpPr fitToPage="1"/>
  </sheetPr>
  <dimension ref="B1:R74"/>
  <sheetViews>
    <sheetView topLeftCell="A26" zoomScale="73" zoomScaleNormal="73" workbookViewId="0">
      <selection activeCell="B51" sqref="B51"/>
    </sheetView>
  </sheetViews>
  <sheetFormatPr baseColWidth="10" defaultRowHeight="18" x14ac:dyDescent="0.2"/>
  <cols>
    <col min="1" max="1" width="1" style="57" customWidth="1"/>
    <col min="2" max="2" width="65.5" style="57" customWidth="1"/>
    <col min="3" max="5" width="8.83203125" style="57" customWidth="1"/>
    <col min="6" max="6" width="10.83203125" style="57"/>
    <col min="7" max="7" width="9.1640625" style="58" customWidth="1"/>
    <col min="8" max="8" width="8.83203125" style="57" customWidth="1"/>
    <col min="9" max="9" width="67.1640625" style="57" customWidth="1"/>
    <col min="10" max="10" width="8.83203125" style="57" customWidth="1"/>
    <col min="11" max="12" width="8.83203125" style="58" customWidth="1"/>
    <col min="13" max="13" width="8.83203125" style="57" customWidth="1"/>
    <col min="14" max="14" width="9.1640625" style="58" customWidth="1"/>
    <col min="15" max="15" width="8.6640625" style="57" customWidth="1"/>
    <col min="16" max="16384" width="10.83203125" style="57"/>
  </cols>
  <sheetData>
    <row r="1" spans="2:15" ht="25" customHeight="1" thickBot="1" x14ac:dyDescent="0.25">
      <c r="J1" s="58"/>
    </row>
    <row r="2" spans="2:15" ht="25" customHeight="1" thickBot="1" x14ac:dyDescent="0.3">
      <c r="B2" s="59"/>
      <c r="L2" s="216" t="s">
        <v>13</v>
      </c>
      <c r="M2" s="217"/>
      <c r="N2" s="218">
        <v>45629</v>
      </c>
      <c r="O2" s="219"/>
    </row>
    <row r="3" spans="2:15" ht="25" customHeight="1" thickBot="1" x14ac:dyDescent="0.25"/>
    <row r="4" spans="2:15" ht="25" customHeight="1" x14ac:dyDescent="0.2">
      <c r="B4" s="220" t="s">
        <v>265</v>
      </c>
      <c r="C4" s="221"/>
      <c r="D4" s="221"/>
      <c r="E4" s="221"/>
      <c r="F4" s="221"/>
      <c r="G4" s="221"/>
      <c r="H4" s="221"/>
      <c r="I4" s="106" t="s">
        <v>266</v>
      </c>
      <c r="J4" s="224" t="s">
        <v>1</v>
      </c>
      <c r="K4" s="225"/>
      <c r="L4" s="225"/>
      <c r="M4" s="226"/>
      <c r="N4" s="227">
        <v>1.2323999999999999</v>
      </c>
      <c r="O4" s="228"/>
    </row>
    <row r="5" spans="2:15" ht="25" customHeight="1" thickBot="1" x14ac:dyDescent="0.25">
      <c r="B5" s="222"/>
      <c r="C5" s="223"/>
      <c r="D5" s="223"/>
      <c r="E5" s="223"/>
      <c r="F5" s="223"/>
      <c r="G5" s="223"/>
      <c r="H5" s="223"/>
      <c r="I5" s="107" t="s">
        <v>267</v>
      </c>
      <c r="J5" s="110" t="str">
        <f>HYPERLINK("mailto:"&amp;G5,"Anmeldung")</f>
        <v>Anmeldung</v>
      </c>
      <c r="K5" s="108"/>
      <c r="L5" s="108"/>
      <c r="M5" s="109"/>
      <c r="N5" s="229"/>
      <c r="O5" s="230"/>
    </row>
    <row r="6" spans="2:15" ht="25" customHeight="1" thickBot="1" x14ac:dyDescent="0.25">
      <c r="B6" s="28"/>
      <c r="C6" s="12"/>
      <c r="D6" s="12"/>
      <c r="E6" s="12"/>
      <c r="F6" s="12"/>
      <c r="G6" s="47"/>
      <c r="H6" s="12"/>
      <c r="I6" s="60"/>
      <c r="J6" s="61"/>
      <c r="K6" s="62"/>
      <c r="L6" s="63"/>
      <c r="M6" s="64"/>
      <c r="N6" s="13"/>
      <c r="O6" s="13"/>
    </row>
    <row r="7" spans="2:15" ht="25" customHeight="1" thickBot="1" x14ac:dyDescent="0.25">
      <c r="B7" s="213" t="s">
        <v>36</v>
      </c>
      <c r="C7" s="214"/>
      <c r="D7" s="214"/>
      <c r="E7" s="214"/>
      <c r="F7" s="214"/>
      <c r="G7" s="214"/>
      <c r="H7" s="215"/>
      <c r="I7" s="213" t="s">
        <v>35</v>
      </c>
      <c r="J7" s="214"/>
      <c r="K7" s="214"/>
      <c r="L7" s="214"/>
      <c r="M7" s="214"/>
      <c r="N7" s="214"/>
      <c r="O7" s="215"/>
    </row>
    <row r="8" spans="2:15" ht="25" customHeight="1" thickBot="1" x14ac:dyDescent="0.25">
      <c r="B8" s="44" t="s">
        <v>56</v>
      </c>
      <c r="C8" s="4" t="s">
        <v>34</v>
      </c>
      <c r="D8" s="4" t="s">
        <v>26</v>
      </c>
      <c r="E8" s="4" t="s">
        <v>33</v>
      </c>
      <c r="F8" s="4" t="s">
        <v>40</v>
      </c>
      <c r="G8" s="48" t="s">
        <v>29</v>
      </c>
      <c r="H8" s="6"/>
      <c r="I8" s="44" t="s">
        <v>57</v>
      </c>
      <c r="J8" s="5" t="s">
        <v>34</v>
      </c>
      <c r="K8" s="55" t="s">
        <v>26</v>
      </c>
      <c r="L8" s="55" t="s">
        <v>33</v>
      </c>
      <c r="M8" s="5" t="s">
        <v>40</v>
      </c>
      <c r="N8" s="51" t="s">
        <v>29</v>
      </c>
      <c r="O8" s="10"/>
    </row>
    <row r="9" spans="2:15" ht="25" customHeight="1" x14ac:dyDescent="0.2">
      <c r="B9" s="158" t="s">
        <v>64</v>
      </c>
      <c r="C9" s="111"/>
      <c r="D9" s="112">
        <v>0.3527777777777778</v>
      </c>
      <c r="E9" s="113" t="s">
        <v>268</v>
      </c>
      <c r="F9" s="113" t="s">
        <v>116</v>
      </c>
      <c r="G9" s="133">
        <v>13.42</v>
      </c>
      <c r="H9" s="118" t="s">
        <v>28</v>
      </c>
      <c r="I9" s="161" t="s">
        <v>64</v>
      </c>
      <c r="J9" s="111"/>
      <c r="K9" s="112">
        <v>0.4069444444444445</v>
      </c>
      <c r="L9" s="113" t="s">
        <v>268</v>
      </c>
      <c r="M9" s="113" t="s">
        <v>91</v>
      </c>
      <c r="N9" s="119">
        <v>6.4</v>
      </c>
      <c r="O9" s="3" t="s">
        <v>28</v>
      </c>
    </row>
    <row r="10" spans="2:15" ht="25" customHeight="1" x14ac:dyDescent="0.2">
      <c r="B10" s="158" t="s">
        <v>269</v>
      </c>
      <c r="C10" s="112">
        <v>0.35416666666666669</v>
      </c>
      <c r="D10" s="112"/>
      <c r="E10" s="113">
        <v>3</v>
      </c>
      <c r="F10" s="113" t="s">
        <v>116</v>
      </c>
      <c r="G10" s="133">
        <v>91</v>
      </c>
      <c r="H10" s="134" t="s">
        <v>27</v>
      </c>
      <c r="I10" s="161" t="s">
        <v>269</v>
      </c>
      <c r="J10" s="112" t="s">
        <v>7</v>
      </c>
      <c r="K10" s="112">
        <v>0.40972222222222227</v>
      </c>
      <c r="L10" s="113">
        <v>3</v>
      </c>
      <c r="M10" s="113" t="s">
        <v>91</v>
      </c>
      <c r="N10" s="133">
        <v>30</v>
      </c>
      <c r="O10" s="3" t="s">
        <v>27</v>
      </c>
    </row>
    <row r="11" spans="2:15" ht="25" customHeight="1" x14ac:dyDescent="0.2">
      <c r="B11" s="158" t="s">
        <v>270</v>
      </c>
      <c r="C11" s="112">
        <v>0.36319444444444443</v>
      </c>
      <c r="D11" s="112" t="s">
        <v>7</v>
      </c>
      <c r="E11" s="114" t="s">
        <v>7</v>
      </c>
      <c r="F11" s="113" t="s">
        <v>7</v>
      </c>
      <c r="G11" s="133">
        <v>85</v>
      </c>
      <c r="H11" s="134" t="s">
        <v>26</v>
      </c>
      <c r="I11" s="161" t="s">
        <v>271</v>
      </c>
      <c r="J11" s="112">
        <v>0.41319444444444442</v>
      </c>
      <c r="K11" s="112">
        <v>0.41736111111111113</v>
      </c>
      <c r="L11" s="113" t="s">
        <v>213</v>
      </c>
      <c r="M11" s="113" t="s">
        <v>272</v>
      </c>
      <c r="N11" s="133">
        <v>40</v>
      </c>
      <c r="O11" s="3" t="s">
        <v>26</v>
      </c>
    </row>
    <row r="12" spans="2:15" ht="25" customHeight="1" x14ac:dyDescent="0.2">
      <c r="B12" s="159"/>
      <c r="C12" s="112" t="s">
        <v>7</v>
      </c>
      <c r="D12" s="112" t="s">
        <v>7</v>
      </c>
      <c r="E12" s="113" t="s">
        <v>7</v>
      </c>
      <c r="F12" s="113"/>
      <c r="G12" s="135">
        <v>0.13472222222222222</v>
      </c>
      <c r="H12" s="134" t="s">
        <v>25</v>
      </c>
      <c r="I12" s="161" t="s">
        <v>273</v>
      </c>
      <c r="J12" s="112">
        <v>0.43055555555555558</v>
      </c>
      <c r="K12" s="112"/>
      <c r="L12" s="113" t="s">
        <v>7</v>
      </c>
      <c r="M12" s="113"/>
      <c r="N12" s="135">
        <v>7.2916666666666671E-2</v>
      </c>
      <c r="O12" s="3" t="s">
        <v>25</v>
      </c>
    </row>
    <row r="13" spans="2:15" ht="25" customHeight="1" x14ac:dyDescent="0.2">
      <c r="B13" s="158"/>
      <c r="C13" s="112"/>
      <c r="D13" s="112"/>
      <c r="E13" s="113"/>
      <c r="F13" s="113"/>
      <c r="G13" s="136">
        <v>0</v>
      </c>
      <c r="H13" s="134" t="s">
        <v>24</v>
      </c>
      <c r="I13" s="161"/>
      <c r="J13" s="112"/>
      <c r="K13" s="112"/>
      <c r="L13" s="113"/>
      <c r="M13" s="113"/>
      <c r="N13" s="136">
        <v>0.2</v>
      </c>
      <c r="O13" s="3" t="s">
        <v>24</v>
      </c>
    </row>
    <row r="14" spans="2:15" ht="25" customHeight="1" thickBot="1" x14ac:dyDescent="0.3">
      <c r="B14" s="160"/>
      <c r="C14" s="115"/>
      <c r="D14" s="116"/>
      <c r="E14" s="117"/>
      <c r="F14" s="117"/>
      <c r="G14" s="135">
        <f>G12*(100%+G13)</f>
        <v>0.13472222222222222</v>
      </c>
      <c r="H14" s="134" t="s">
        <v>23</v>
      </c>
      <c r="I14" s="162"/>
      <c r="J14" s="115"/>
      <c r="K14" s="116"/>
      <c r="L14" s="120"/>
      <c r="M14" s="117"/>
      <c r="N14" s="135">
        <f>N12*(100%+N13)</f>
        <v>8.7500000000000008E-2</v>
      </c>
      <c r="O14" s="3" t="s">
        <v>23</v>
      </c>
    </row>
    <row r="15" spans="2:15" ht="25" customHeight="1" x14ac:dyDescent="0.2">
      <c r="B15" s="231" t="s">
        <v>274</v>
      </c>
      <c r="C15" s="232"/>
      <c r="D15" s="232"/>
      <c r="E15" s="232"/>
      <c r="F15" s="232"/>
      <c r="G15" s="233"/>
      <c r="H15" s="234"/>
      <c r="I15" s="231" t="s">
        <v>275</v>
      </c>
      <c r="J15" s="232"/>
      <c r="K15" s="232"/>
      <c r="L15" s="232"/>
      <c r="M15" s="232"/>
      <c r="N15" s="233"/>
      <c r="O15" s="234"/>
    </row>
    <row r="16" spans="2:15" ht="25" customHeight="1" thickBot="1" x14ac:dyDescent="0.25">
      <c r="B16" s="235"/>
      <c r="C16" s="236"/>
      <c r="D16" s="236"/>
      <c r="E16" s="236"/>
      <c r="F16" s="236"/>
      <c r="G16" s="236"/>
      <c r="H16" s="237"/>
      <c r="I16" s="235"/>
      <c r="J16" s="236"/>
      <c r="K16" s="236"/>
      <c r="L16" s="236"/>
      <c r="M16" s="236"/>
      <c r="N16" s="236"/>
      <c r="O16" s="237"/>
    </row>
    <row r="17" spans="2:18" ht="25" customHeight="1" thickBot="1" x14ac:dyDescent="0.35">
      <c r="B17" s="81" t="s">
        <v>50</v>
      </c>
      <c r="C17" s="238" t="s">
        <v>276</v>
      </c>
      <c r="D17" s="239"/>
      <c r="E17" s="239"/>
      <c r="F17" s="239"/>
      <c r="G17" s="239"/>
      <c r="H17" s="240"/>
      <c r="I17" s="82" t="s">
        <v>51</v>
      </c>
      <c r="J17" s="241" t="s">
        <v>277</v>
      </c>
      <c r="K17" s="242"/>
      <c r="L17" s="242"/>
      <c r="M17" s="242"/>
      <c r="N17" s="242"/>
      <c r="O17" s="65"/>
    </row>
    <row r="18" spans="2:18" ht="25" customHeight="1" thickBot="1" x14ac:dyDescent="0.25">
      <c r="B18" s="66"/>
      <c r="C18" s="67"/>
      <c r="D18" s="67"/>
      <c r="E18" s="67"/>
      <c r="F18" s="67"/>
      <c r="G18" s="68"/>
      <c r="H18" s="67"/>
      <c r="I18" s="69"/>
      <c r="J18" s="70"/>
      <c r="K18" s="71"/>
      <c r="L18" s="71"/>
      <c r="M18" s="70"/>
      <c r="N18" s="71"/>
      <c r="O18" s="72"/>
    </row>
    <row r="19" spans="2:18" ht="25" customHeight="1" thickBot="1" x14ac:dyDescent="0.25">
      <c r="B19" s="85" t="s">
        <v>41</v>
      </c>
      <c r="C19" s="243" cm="1">
        <f t="array" ref="C19">INDEX(C10:C13,COUNT(C10:C13))+G14</f>
        <v>0.49791666666666667</v>
      </c>
      <c r="D19" s="244"/>
      <c r="E19" s="244"/>
      <c r="F19" s="244"/>
      <c r="G19" s="244"/>
      <c r="H19" s="245"/>
      <c r="I19" s="86" t="s">
        <v>41</v>
      </c>
      <c r="J19" s="246" cm="1">
        <f t="array" ref="J19">INDEX(J10:J13,COUNT(J10:J13))+N14</f>
        <v>0.50069444444444444</v>
      </c>
      <c r="K19" s="247"/>
      <c r="L19" s="247"/>
      <c r="M19" s="247"/>
      <c r="N19" s="247"/>
      <c r="O19" s="248"/>
    </row>
    <row r="20" spans="2:18" ht="25" customHeight="1" thickBot="1" x14ac:dyDescent="0.25">
      <c r="B20" s="29"/>
      <c r="C20" s="31"/>
      <c r="D20" s="31"/>
      <c r="E20" s="31"/>
      <c r="F20" s="31"/>
      <c r="G20" s="49"/>
      <c r="H20" s="31"/>
      <c r="I20" s="30"/>
      <c r="J20" s="14"/>
      <c r="K20" s="52"/>
      <c r="L20" s="52"/>
      <c r="M20" s="14"/>
      <c r="N20" s="52"/>
      <c r="O20" s="14"/>
    </row>
    <row r="21" spans="2:18" ht="25" customHeight="1" x14ac:dyDescent="0.2">
      <c r="B21" s="87" t="s">
        <v>42</v>
      </c>
      <c r="C21" s="104">
        <v>0.5</v>
      </c>
      <c r="D21" s="89" t="s">
        <v>278</v>
      </c>
      <c r="E21" s="90"/>
      <c r="F21" s="90"/>
      <c r="G21" s="90"/>
      <c r="H21" s="91"/>
      <c r="I21" s="92" t="s">
        <v>279</v>
      </c>
      <c r="J21" s="93"/>
      <c r="K21" s="93"/>
      <c r="L21" s="93"/>
      <c r="M21" s="93"/>
      <c r="N21" s="93"/>
      <c r="O21" s="94"/>
    </row>
    <row r="22" spans="2:18" ht="25" customHeight="1" thickBot="1" x14ac:dyDescent="0.25">
      <c r="B22" s="88" t="s">
        <v>43</v>
      </c>
      <c r="C22" s="105">
        <v>0.61458333333333337</v>
      </c>
      <c r="D22" s="95" t="s">
        <v>280</v>
      </c>
      <c r="E22" s="96"/>
      <c r="F22" s="96"/>
      <c r="G22" s="96"/>
      <c r="H22" s="97"/>
      <c r="I22" s="98" t="s">
        <v>281</v>
      </c>
      <c r="J22" s="99"/>
      <c r="K22" s="99"/>
      <c r="L22" s="99"/>
      <c r="M22" s="99"/>
      <c r="N22" s="99"/>
      <c r="O22" s="100"/>
    </row>
    <row r="23" spans="2:18" ht="25" customHeight="1" thickBot="1" x14ac:dyDescent="0.25">
      <c r="B23" s="153"/>
      <c r="C23" s="32"/>
      <c r="D23" s="33"/>
      <c r="E23" s="33"/>
      <c r="F23" s="33"/>
      <c r="G23" s="50"/>
      <c r="H23" s="33"/>
      <c r="I23" s="11"/>
      <c r="J23" s="11"/>
      <c r="K23" s="53"/>
      <c r="L23" s="53"/>
      <c r="M23" s="11"/>
      <c r="N23" s="53"/>
      <c r="O23" s="38"/>
    </row>
    <row r="24" spans="2:18" ht="25" customHeight="1" thickBot="1" x14ac:dyDescent="0.25">
      <c r="B24" s="250" t="s">
        <v>31</v>
      </c>
      <c r="C24" s="251"/>
      <c r="D24" s="251"/>
      <c r="E24" s="251"/>
      <c r="F24" s="251"/>
      <c r="G24" s="251"/>
      <c r="H24" s="252"/>
      <c r="I24" s="250" t="s">
        <v>30</v>
      </c>
      <c r="J24" s="251"/>
      <c r="K24" s="251"/>
      <c r="L24" s="251"/>
      <c r="M24" s="251"/>
      <c r="N24" s="251"/>
      <c r="O24" s="252"/>
    </row>
    <row r="25" spans="2:18" ht="25" customHeight="1" x14ac:dyDescent="0.2">
      <c r="B25" s="253" t="s">
        <v>282</v>
      </c>
      <c r="C25" s="233"/>
      <c r="D25" s="233"/>
      <c r="E25" s="233"/>
      <c r="F25" s="233"/>
      <c r="G25" s="233"/>
      <c r="H25" s="234"/>
      <c r="I25" s="253" t="s">
        <v>102</v>
      </c>
      <c r="J25" s="233"/>
      <c r="K25" s="233"/>
      <c r="L25" s="233"/>
      <c r="M25" s="233"/>
      <c r="N25" s="233"/>
      <c r="O25" s="234"/>
      <c r="P25" s="57" t="s">
        <v>283</v>
      </c>
    </row>
    <row r="26" spans="2:18" ht="25" customHeight="1" thickBot="1" x14ac:dyDescent="0.25">
      <c r="B26" s="235"/>
      <c r="C26" s="236"/>
      <c r="D26" s="236"/>
      <c r="E26" s="236"/>
      <c r="F26" s="236"/>
      <c r="G26" s="236"/>
      <c r="H26" s="237"/>
      <c r="I26" s="235"/>
      <c r="J26" s="236"/>
      <c r="K26" s="236"/>
      <c r="L26" s="236"/>
      <c r="M26" s="236"/>
      <c r="N26" s="236"/>
      <c r="O26" s="237"/>
    </row>
    <row r="27" spans="2:18" ht="25" customHeight="1" thickBot="1" x14ac:dyDescent="0.25">
      <c r="B27" s="101" t="s">
        <v>52</v>
      </c>
      <c r="C27" s="254"/>
      <c r="D27" s="255"/>
      <c r="E27" s="255"/>
      <c r="F27" s="255"/>
      <c r="G27" s="255"/>
      <c r="H27" s="256"/>
      <c r="I27" s="102" t="s">
        <v>53</v>
      </c>
      <c r="J27" s="83"/>
      <c r="K27" s="84"/>
      <c r="L27" s="84"/>
      <c r="M27" s="84"/>
      <c r="N27" s="84"/>
      <c r="O27" s="103"/>
    </row>
    <row r="28" spans="2:18" ht="25" customHeight="1" x14ac:dyDescent="0.2">
      <c r="B28" s="137" t="s">
        <v>44</v>
      </c>
      <c r="C28" s="138" t="s">
        <v>48</v>
      </c>
      <c r="D28" s="154">
        <f>C22 +G36</f>
        <v>0.65625</v>
      </c>
      <c r="E28" s="73"/>
      <c r="F28" s="73"/>
      <c r="H28" s="156"/>
      <c r="I28" s="140" t="s">
        <v>45</v>
      </c>
      <c r="J28" s="141" t="s">
        <v>48</v>
      </c>
      <c r="K28" s="155">
        <f>C22+N36</f>
        <v>0.66458333333333341</v>
      </c>
      <c r="L28" s="23"/>
      <c r="M28" s="23"/>
      <c r="O28" s="142"/>
    </row>
    <row r="29" spans="2:18" ht="25" customHeight="1" thickBot="1" x14ac:dyDescent="0.25">
      <c r="B29" s="143"/>
      <c r="C29" s="144"/>
      <c r="D29" s="145"/>
      <c r="E29" s="73"/>
      <c r="F29" s="73"/>
      <c r="H29" s="157"/>
      <c r="I29" s="139"/>
      <c r="J29" s="37"/>
      <c r="K29" s="146"/>
      <c r="L29" s="23"/>
      <c r="M29" s="23"/>
      <c r="O29" s="142"/>
    </row>
    <row r="30" spans="2:18" ht="25" customHeight="1" thickBot="1" x14ac:dyDescent="0.25">
      <c r="B30" s="34" t="s">
        <v>54</v>
      </c>
      <c r="C30" s="74"/>
      <c r="D30" s="132" t="s">
        <v>7</v>
      </c>
      <c r="E30" s="74"/>
      <c r="F30" s="74"/>
      <c r="G30" s="35" t="s">
        <v>29</v>
      </c>
      <c r="H30" s="19"/>
      <c r="I30" s="43" t="s">
        <v>55</v>
      </c>
      <c r="J30" s="75"/>
      <c r="K30" s="76"/>
      <c r="L30" s="77"/>
      <c r="M30" s="78"/>
      <c r="N30" s="18" t="s">
        <v>29</v>
      </c>
      <c r="O30" s="79"/>
    </row>
    <row r="31" spans="2:18" ht="25" customHeight="1" x14ac:dyDescent="0.25">
      <c r="B31" s="163" t="s">
        <v>284</v>
      </c>
      <c r="C31" s="122"/>
      <c r="D31" s="167">
        <v>0.62916666666666665</v>
      </c>
      <c r="E31" s="123"/>
      <c r="F31" s="120">
        <v>3</v>
      </c>
      <c r="G31" s="133">
        <v>3</v>
      </c>
      <c r="H31" s="147" t="s">
        <v>28</v>
      </c>
      <c r="I31" s="165"/>
      <c r="J31" s="128"/>
      <c r="K31" s="115"/>
      <c r="L31" s="113" t="s">
        <v>7</v>
      </c>
      <c r="M31" s="129"/>
      <c r="N31" s="17" t="s">
        <v>7</v>
      </c>
      <c r="O31" s="19" t="s">
        <v>28</v>
      </c>
    </row>
    <row r="32" spans="2:18" ht="25" customHeight="1" x14ac:dyDescent="0.25">
      <c r="B32" s="158" t="s">
        <v>285</v>
      </c>
      <c r="C32" s="167">
        <v>0.65069444444444446</v>
      </c>
      <c r="D32" s="112"/>
      <c r="E32" s="124"/>
      <c r="F32" s="113" t="s">
        <v>7</v>
      </c>
      <c r="G32" s="133">
        <v>100</v>
      </c>
      <c r="H32" s="147" t="s">
        <v>27</v>
      </c>
      <c r="I32" s="161"/>
      <c r="J32" s="115"/>
      <c r="K32" s="113"/>
      <c r="L32" s="113"/>
      <c r="M32" s="130"/>
      <c r="N32" s="133" t="s">
        <v>7</v>
      </c>
      <c r="O32" s="20" t="s">
        <v>27</v>
      </c>
      <c r="R32" s="57" t="s">
        <v>49</v>
      </c>
    </row>
    <row r="33" spans="2:15" ht="25" customHeight="1" x14ac:dyDescent="0.2">
      <c r="B33" s="158"/>
      <c r="C33" s="112"/>
      <c r="D33" s="112"/>
      <c r="E33" s="125" t="s">
        <v>7</v>
      </c>
      <c r="F33" s="113"/>
      <c r="G33" s="133">
        <v>5</v>
      </c>
      <c r="H33" s="147" t="s">
        <v>26</v>
      </c>
      <c r="I33" s="161"/>
      <c r="J33" s="112" t="s">
        <v>7</v>
      </c>
      <c r="K33" s="113"/>
      <c r="L33" s="113" t="s">
        <v>7</v>
      </c>
      <c r="M33" s="130"/>
      <c r="N33" s="133"/>
      <c r="O33" s="20" t="s">
        <v>26</v>
      </c>
    </row>
    <row r="34" spans="2:15" ht="25" customHeight="1" x14ac:dyDescent="0.2">
      <c r="B34" s="158"/>
      <c r="C34" s="112"/>
      <c r="D34" s="112"/>
      <c r="E34" s="124"/>
      <c r="F34" s="113"/>
      <c r="G34" s="135">
        <v>4.1666666666666664E-2</v>
      </c>
      <c r="H34" s="147" t="s">
        <v>25</v>
      </c>
      <c r="I34" s="161"/>
      <c r="J34" s="112"/>
      <c r="K34" s="113" t="s">
        <v>7</v>
      </c>
      <c r="L34" s="113" t="s">
        <v>7</v>
      </c>
      <c r="M34" s="130" t="s">
        <v>7</v>
      </c>
      <c r="N34" s="135">
        <v>4.1666666666666664E-2</v>
      </c>
      <c r="O34" s="20" t="s">
        <v>25</v>
      </c>
    </row>
    <row r="35" spans="2:15" ht="25" customHeight="1" x14ac:dyDescent="0.2">
      <c r="B35" s="158"/>
      <c r="C35" s="112"/>
      <c r="D35" s="112"/>
      <c r="E35" s="124" t="s">
        <v>7</v>
      </c>
      <c r="F35" s="113" t="s">
        <v>7</v>
      </c>
      <c r="G35" s="136">
        <v>0</v>
      </c>
      <c r="H35" s="147" t="s">
        <v>24</v>
      </c>
      <c r="I35" s="161"/>
      <c r="J35" s="112"/>
      <c r="K35" s="113"/>
      <c r="L35" s="113"/>
      <c r="M35" s="130"/>
      <c r="N35" s="136">
        <v>0.2</v>
      </c>
      <c r="O35" s="20" t="s">
        <v>24</v>
      </c>
    </row>
    <row r="36" spans="2:15" ht="25" customHeight="1" thickBot="1" x14ac:dyDescent="0.25">
      <c r="B36" s="164"/>
      <c r="C36" s="148"/>
      <c r="D36" s="148"/>
      <c r="E36" s="149"/>
      <c r="F36" s="150"/>
      <c r="G36" s="36">
        <f>G34*(100%+G35)</f>
        <v>4.1666666666666664E-2</v>
      </c>
      <c r="H36" s="126" t="s">
        <v>23</v>
      </c>
      <c r="I36" s="166"/>
      <c r="J36" s="148" t="s">
        <v>7</v>
      </c>
      <c r="K36" s="150"/>
      <c r="L36" s="150"/>
      <c r="M36" s="151"/>
      <c r="N36" s="36">
        <f>N34*(100%+N35)</f>
        <v>4.9999999999999996E-2</v>
      </c>
      <c r="O36" s="21" t="s">
        <v>23</v>
      </c>
    </row>
    <row r="37" spans="2:15" ht="25" customHeight="1" thickBot="1" x14ac:dyDescent="0.25">
      <c r="B37" s="121"/>
      <c r="C37" s="15"/>
      <c r="D37" s="15"/>
      <c r="E37" s="39"/>
      <c r="F37" s="40"/>
      <c r="G37" s="37"/>
      <c r="H37" s="41"/>
      <c r="I37" s="127"/>
      <c r="J37" s="15"/>
      <c r="K37" s="54"/>
      <c r="L37" s="56"/>
      <c r="M37" s="42"/>
      <c r="N37" s="37"/>
      <c r="O37" s="41"/>
    </row>
    <row r="38" spans="2:15" ht="25" customHeight="1" x14ac:dyDescent="0.2">
      <c r="B38" s="257" t="s">
        <v>22</v>
      </c>
      <c r="C38" s="258"/>
      <c r="D38" s="258"/>
      <c r="E38" s="258"/>
      <c r="F38" s="258"/>
      <c r="G38" s="258"/>
      <c r="H38" s="259"/>
      <c r="I38" s="257" t="s">
        <v>46</v>
      </c>
      <c r="J38" s="258"/>
      <c r="K38" s="258"/>
      <c r="L38" s="258"/>
      <c r="M38" s="258"/>
      <c r="N38" s="258"/>
      <c r="O38" s="259"/>
    </row>
    <row r="39" spans="2:15" ht="25" customHeight="1" x14ac:dyDescent="0.2">
      <c r="B39" s="158" t="s">
        <v>64</v>
      </c>
      <c r="C39" s="131"/>
      <c r="D39" s="112">
        <v>0.47500000000000003</v>
      </c>
      <c r="E39" s="113" t="s">
        <v>268</v>
      </c>
      <c r="F39" s="113" t="s">
        <v>66</v>
      </c>
      <c r="G39" s="152"/>
      <c r="H39" s="41"/>
      <c r="I39" s="161" t="s">
        <v>286</v>
      </c>
      <c r="J39" s="131"/>
      <c r="K39" s="112">
        <v>0.62638888888888888</v>
      </c>
      <c r="L39" s="113" t="s">
        <v>7</v>
      </c>
      <c r="M39" s="113" t="s">
        <v>287</v>
      </c>
      <c r="N39" s="139"/>
      <c r="O39" s="7"/>
    </row>
    <row r="40" spans="2:15" ht="25" customHeight="1" x14ac:dyDescent="0.2">
      <c r="B40" s="158" t="s">
        <v>269</v>
      </c>
      <c r="C40" s="112" t="s">
        <v>7</v>
      </c>
      <c r="D40" s="112">
        <v>0.4770833333333333</v>
      </c>
      <c r="E40" s="113">
        <v>3</v>
      </c>
      <c r="F40" s="113" t="s">
        <v>66</v>
      </c>
      <c r="G40" s="152"/>
      <c r="H40" s="41"/>
      <c r="I40" s="161" t="s">
        <v>288</v>
      </c>
      <c r="J40" s="112">
        <v>0.63402777777777775</v>
      </c>
      <c r="K40" s="112">
        <v>0.63958333333333328</v>
      </c>
      <c r="L40" s="113">
        <v>1</v>
      </c>
      <c r="M40" s="113" t="s">
        <v>66</v>
      </c>
      <c r="N40" s="139"/>
      <c r="O40" s="7"/>
    </row>
    <row r="41" spans="2:15" ht="25" customHeight="1" x14ac:dyDescent="0.2">
      <c r="B41" s="158" t="s">
        <v>286</v>
      </c>
      <c r="C41" s="112">
        <v>0.49652777777777773</v>
      </c>
      <c r="D41" s="112"/>
      <c r="E41" s="113" t="s">
        <v>7</v>
      </c>
      <c r="F41" s="113"/>
      <c r="G41" s="152"/>
      <c r="H41" s="41"/>
      <c r="I41" s="161" t="s">
        <v>269</v>
      </c>
      <c r="J41" s="112">
        <v>0.64722222222222225</v>
      </c>
      <c r="K41" s="112"/>
      <c r="L41" s="113"/>
      <c r="M41" s="113"/>
      <c r="N41" s="139"/>
      <c r="O41" s="7"/>
    </row>
    <row r="42" spans="2:15" ht="25" customHeight="1" thickBot="1" x14ac:dyDescent="0.25">
      <c r="B42" s="158"/>
      <c r="C42" s="112"/>
      <c r="D42" s="112"/>
      <c r="E42" s="113"/>
      <c r="F42" s="113" t="s">
        <v>7</v>
      </c>
      <c r="G42" s="152"/>
      <c r="H42" s="41"/>
      <c r="I42" s="161"/>
      <c r="J42" s="112"/>
      <c r="K42" s="112" t="s">
        <v>7</v>
      </c>
      <c r="L42" s="113" t="s">
        <v>7</v>
      </c>
      <c r="M42" s="113" t="s">
        <v>7</v>
      </c>
      <c r="N42" s="139"/>
      <c r="O42" s="7"/>
    </row>
    <row r="43" spans="2:15" ht="25" customHeight="1" thickBot="1" x14ac:dyDescent="0.25">
      <c r="B43" s="158"/>
      <c r="C43" s="112" t="s">
        <v>7</v>
      </c>
      <c r="D43" s="112"/>
      <c r="E43" s="113" t="s">
        <v>7</v>
      </c>
      <c r="F43" s="113"/>
      <c r="G43" s="152"/>
      <c r="H43" s="41"/>
      <c r="I43" s="161"/>
      <c r="J43" s="112"/>
      <c r="K43" s="112" t="s">
        <v>7</v>
      </c>
      <c r="L43" s="113"/>
      <c r="M43" s="113"/>
      <c r="N43" s="139"/>
      <c r="O43" s="80" t="s">
        <v>61</v>
      </c>
    </row>
    <row r="44" spans="2:15" ht="25" customHeight="1" x14ac:dyDescent="0.2">
      <c r="B44" s="260" t="s">
        <v>21</v>
      </c>
      <c r="C44" s="261"/>
      <c r="D44" s="261"/>
      <c r="E44" s="261"/>
      <c r="F44" s="261"/>
      <c r="G44" s="261"/>
      <c r="H44" s="262"/>
      <c r="I44" s="269" t="s">
        <v>10</v>
      </c>
      <c r="J44" s="270"/>
      <c r="K44" s="270"/>
      <c r="L44" s="270"/>
      <c r="M44" s="270"/>
      <c r="N44" s="270"/>
      <c r="O44" s="271"/>
    </row>
    <row r="45" spans="2:15" ht="25" customHeight="1" x14ac:dyDescent="0.2">
      <c r="B45" s="263"/>
      <c r="C45" s="264"/>
      <c r="D45" s="264"/>
      <c r="E45" s="264"/>
      <c r="F45" s="264"/>
      <c r="G45" s="264"/>
      <c r="H45" s="265"/>
      <c r="I45" s="269"/>
      <c r="J45" s="270"/>
      <c r="K45" s="270"/>
      <c r="L45" s="270"/>
      <c r="M45" s="270"/>
      <c r="N45" s="270"/>
      <c r="O45" s="271"/>
    </row>
    <row r="46" spans="2:15" ht="25" customHeight="1" thickBot="1" x14ac:dyDescent="0.25">
      <c r="B46" s="266"/>
      <c r="C46" s="267"/>
      <c r="D46" s="267"/>
      <c r="E46" s="267"/>
      <c r="F46" s="267"/>
      <c r="G46" s="267"/>
      <c r="H46" s="268"/>
      <c r="I46" s="272"/>
      <c r="J46" s="273"/>
      <c r="K46" s="273"/>
      <c r="L46" s="273"/>
      <c r="M46" s="273"/>
      <c r="N46" s="273"/>
      <c r="O46" s="274"/>
    </row>
    <row r="47" spans="2:15" ht="25" customHeight="1" x14ac:dyDescent="0.2">
      <c r="B47" s="275"/>
      <c r="C47" s="275"/>
      <c r="D47" s="275"/>
      <c r="E47" s="275"/>
      <c r="F47" s="275"/>
      <c r="G47" s="275"/>
      <c r="H47" s="275"/>
      <c r="I47" s="276"/>
      <c r="J47" s="276"/>
      <c r="K47" s="276"/>
      <c r="L47" s="276"/>
      <c r="M47" s="276"/>
      <c r="N47" s="276"/>
    </row>
    <row r="50" spans="2:15" x14ac:dyDescent="0.2">
      <c r="B50" s="57" t="s">
        <v>336</v>
      </c>
    </row>
    <row r="54" spans="2:15" ht="25" customHeight="1" x14ac:dyDescent="0.2">
      <c r="B54" s="9"/>
      <c r="C54" s="2"/>
      <c r="D54" s="2"/>
      <c r="E54" s="2"/>
      <c r="F54" s="2"/>
      <c r="G54" s="16"/>
      <c r="H54" s="1"/>
      <c r="I54" s="9"/>
      <c r="J54" s="1"/>
      <c r="K54" s="16"/>
      <c r="L54" s="16"/>
      <c r="M54" s="2"/>
      <c r="N54" s="23"/>
      <c r="O54" s="1"/>
    </row>
    <row r="55" spans="2:15" ht="25" customHeight="1" x14ac:dyDescent="0.2">
      <c r="B55" s="8"/>
      <c r="C55" s="2"/>
      <c r="D55" s="2"/>
      <c r="E55" s="2"/>
      <c r="F55" s="2"/>
      <c r="G55" s="16"/>
      <c r="H55" s="1"/>
      <c r="I55" s="9"/>
      <c r="J55" s="1"/>
      <c r="K55" s="16"/>
      <c r="L55" s="16"/>
      <c r="M55" s="2"/>
      <c r="N55" s="23"/>
      <c r="O55" s="1"/>
    </row>
    <row r="56" spans="2:15" ht="25" customHeight="1" x14ac:dyDescent="0.2">
      <c r="B56" s="277" t="s">
        <v>20</v>
      </c>
      <c r="C56" s="277"/>
      <c r="D56" s="277"/>
      <c r="E56" s="277"/>
      <c r="F56" s="277"/>
      <c r="G56" s="277"/>
      <c r="H56" s="277"/>
      <c r="I56" s="277"/>
      <c r="J56" s="277"/>
      <c r="K56" s="277"/>
      <c r="L56" s="277"/>
      <c r="M56" s="277"/>
      <c r="N56" s="277"/>
      <c r="O56" s="277"/>
    </row>
    <row r="57" spans="2:15" ht="25" customHeight="1" x14ac:dyDescent="0.2">
      <c r="B57" s="22"/>
      <c r="C57" s="16"/>
      <c r="D57" s="16"/>
      <c r="E57" s="16"/>
      <c r="F57" s="16"/>
      <c r="G57" s="16"/>
      <c r="H57" s="23"/>
      <c r="I57" s="22"/>
      <c r="J57" s="23"/>
      <c r="K57" s="16"/>
      <c r="L57" s="16"/>
      <c r="M57" s="16"/>
      <c r="N57" s="23"/>
      <c r="O57" s="23"/>
    </row>
    <row r="58" spans="2:15" ht="25" customHeight="1" thickBot="1" x14ac:dyDescent="0.25">
      <c r="B58" s="22"/>
      <c r="C58" s="16"/>
      <c r="D58" s="16"/>
      <c r="E58" s="16"/>
      <c r="F58" s="16"/>
      <c r="G58" s="16"/>
      <c r="H58" s="23"/>
      <c r="I58" s="22"/>
      <c r="J58" s="23"/>
      <c r="K58" s="249" t="s">
        <v>47</v>
      </c>
      <c r="L58" s="249"/>
      <c r="M58" s="249"/>
      <c r="N58" s="249"/>
      <c r="O58" s="249"/>
    </row>
    <row r="59" spans="2:15" ht="25" customHeight="1" thickBot="1" x14ac:dyDescent="0.25">
      <c r="B59" s="22" t="s">
        <v>19</v>
      </c>
      <c r="C59" s="278"/>
      <c r="D59" s="279"/>
      <c r="E59" s="279"/>
      <c r="F59" s="279"/>
      <c r="G59" s="279"/>
      <c r="H59" s="279"/>
      <c r="I59" s="280"/>
      <c r="J59" s="24"/>
      <c r="K59" s="24"/>
      <c r="L59" s="24"/>
      <c r="M59" s="25"/>
      <c r="N59" s="24"/>
      <c r="O59" s="24"/>
    </row>
    <row r="60" spans="2:15" ht="25" customHeight="1" thickBot="1" x14ac:dyDescent="0.25">
      <c r="B60" s="22"/>
      <c r="C60" s="281"/>
      <c r="D60" s="282"/>
      <c r="E60" s="282"/>
      <c r="F60" s="282"/>
      <c r="G60" s="282"/>
      <c r="H60" s="282"/>
      <c r="I60" s="283"/>
      <c r="J60" s="24"/>
      <c r="K60" s="24" t="s">
        <v>18</v>
      </c>
      <c r="L60" s="24"/>
      <c r="M60" s="27" t="s">
        <v>7</v>
      </c>
      <c r="N60" s="24"/>
      <c r="O60" s="24"/>
    </row>
    <row r="61" spans="2:15" ht="25" customHeight="1" thickBot="1" x14ac:dyDescent="0.25">
      <c r="B61" s="24"/>
      <c r="C61" s="284"/>
      <c r="D61" s="285"/>
      <c r="E61" s="285"/>
      <c r="F61" s="285"/>
      <c r="G61" s="285"/>
      <c r="H61" s="285"/>
      <c r="I61" s="286"/>
      <c r="J61" s="24"/>
      <c r="K61" s="24"/>
      <c r="L61" s="24"/>
      <c r="M61" s="25"/>
      <c r="N61" s="24"/>
      <c r="O61" s="24"/>
    </row>
    <row r="62" spans="2:15" ht="25" customHeight="1" thickBot="1" x14ac:dyDescent="0.25">
      <c r="B62" s="58"/>
      <c r="C62" s="58"/>
      <c r="D62" s="58"/>
      <c r="E62" s="58"/>
      <c r="F62" s="58"/>
      <c r="H62" s="58"/>
      <c r="I62" s="58"/>
      <c r="J62" s="24"/>
      <c r="K62" s="24" t="s">
        <v>16</v>
      </c>
      <c r="L62" s="24"/>
      <c r="M62" s="27"/>
      <c r="N62" s="24"/>
      <c r="O62" s="24"/>
    </row>
    <row r="63" spans="2:15" ht="25" customHeight="1" thickBot="1" x14ac:dyDescent="0.25">
      <c r="B63" s="58"/>
      <c r="C63" s="287"/>
      <c r="D63" s="288"/>
      <c r="E63" s="288"/>
      <c r="F63" s="288"/>
      <c r="G63" s="288"/>
      <c r="H63" s="288"/>
      <c r="I63" s="289"/>
      <c r="J63" s="24"/>
      <c r="K63" s="24" t="s">
        <v>7</v>
      </c>
      <c r="L63" s="24"/>
      <c r="M63" s="25" t="s">
        <v>7</v>
      </c>
      <c r="N63" s="24"/>
      <c r="O63" s="24"/>
    </row>
    <row r="64" spans="2:15" ht="25" customHeight="1" thickBot="1" x14ac:dyDescent="0.25">
      <c r="B64" s="24" t="s">
        <v>17</v>
      </c>
      <c r="C64" s="290"/>
      <c r="D64" s="291"/>
      <c r="E64" s="291"/>
      <c r="F64" s="291"/>
      <c r="G64" s="291"/>
      <c r="H64" s="291"/>
      <c r="I64" s="292"/>
      <c r="J64" s="24"/>
      <c r="K64" s="24" t="s">
        <v>15</v>
      </c>
      <c r="L64" s="24"/>
      <c r="M64" s="27" t="s">
        <v>7</v>
      </c>
      <c r="N64" s="24"/>
      <c r="O64" s="24"/>
    </row>
    <row r="65" spans="2:15" ht="25" customHeight="1" thickBot="1" x14ac:dyDescent="0.25">
      <c r="B65" s="24"/>
      <c r="C65" s="293"/>
      <c r="D65" s="294"/>
      <c r="E65" s="294"/>
      <c r="F65" s="294"/>
      <c r="G65" s="294"/>
      <c r="H65" s="294"/>
      <c r="I65" s="295"/>
      <c r="J65" s="24"/>
      <c r="K65" s="16"/>
      <c r="L65" s="16"/>
      <c r="M65" s="25"/>
      <c r="N65" s="24"/>
      <c r="O65" s="24"/>
    </row>
    <row r="66" spans="2:15" ht="25" customHeight="1" thickBot="1" x14ac:dyDescent="0.25">
      <c r="B66" s="24"/>
      <c r="C66" s="16"/>
      <c r="D66" s="16"/>
      <c r="E66" s="16"/>
      <c r="F66" s="16"/>
      <c r="G66" s="16"/>
      <c r="H66" s="23"/>
      <c r="I66" s="22"/>
      <c r="J66" s="24"/>
      <c r="K66" s="16" t="s">
        <v>60</v>
      </c>
      <c r="L66" s="16"/>
      <c r="M66" s="27">
        <f>SUM(M60:M65)</f>
        <v>0</v>
      </c>
      <c r="N66" s="24"/>
      <c r="O66" s="24"/>
    </row>
    <row r="67" spans="2:15" ht="25" customHeight="1" x14ac:dyDescent="0.2">
      <c r="B67" s="24" t="s">
        <v>14</v>
      </c>
      <c r="C67" s="278"/>
      <c r="D67" s="279"/>
      <c r="E67" s="279"/>
      <c r="F67" s="279"/>
      <c r="G67" s="279"/>
      <c r="H67" s="279"/>
      <c r="I67" s="280"/>
      <c r="J67" s="24"/>
      <c r="K67" s="16"/>
      <c r="L67" s="16"/>
      <c r="M67" s="25"/>
      <c r="N67" s="24"/>
      <c r="O67" s="24"/>
    </row>
    <row r="68" spans="2:15" ht="25" customHeight="1" x14ac:dyDescent="0.2">
      <c r="B68" s="24"/>
      <c r="C68" s="281"/>
      <c r="D68" s="282"/>
      <c r="E68" s="282"/>
      <c r="F68" s="282"/>
      <c r="G68" s="282"/>
      <c r="H68" s="282"/>
      <c r="I68" s="283"/>
      <c r="J68" s="23"/>
      <c r="L68" s="23"/>
      <c r="M68" s="23"/>
      <c r="N68" s="23"/>
      <c r="O68" s="45"/>
    </row>
    <row r="69" spans="2:15" ht="25" customHeight="1" thickBot="1" x14ac:dyDescent="0.25">
      <c r="B69" s="22"/>
      <c r="C69" s="284"/>
      <c r="D69" s="285"/>
      <c r="E69" s="285"/>
      <c r="F69" s="285"/>
      <c r="G69" s="285"/>
      <c r="H69" s="285"/>
      <c r="I69" s="286"/>
      <c r="J69" s="23"/>
      <c r="K69" s="296" t="s">
        <v>58</v>
      </c>
      <c r="L69" s="296"/>
      <c r="M69" s="296"/>
      <c r="N69" s="296"/>
      <c r="O69" s="296"/>
    </row>
    <row r="70" spans="2:15" ht="25" customHeight="1" thickBot="1" x14ac:dyDescent="0.25">
      <c r="B70" s="58"/>
      <c r="C70" s="26"/>
      <c r="D70" s="26"/>
      <c r="E70" s="26"/>
      <c r="F70" s="26"/>
      <c r="G70" s="26"/>
      <c r="H70" s="26"/>
      <c r="I70" s="26"/>
      <c r="J70" s="23"/>
      <c r="K70" s="16"/>
      <c r="L70" s="16"/>
      <c r="M70" s="45"/>
      <c r="N70" s="45"/>
      <c r="O70" s="45"/>
    </row>
    <row r="71" spans="2:15" ht="25" customHeight="1" x14ac:dyDescent="0.2">
      <c r="B71" s="46" t="s">
        <v>59</v>
      </c>
      <c r="C71" s="297"/>
      <c r="D71" s="298"/>
      <c r="E71" s="298"/>
      <c r="F71" s="298"/>
      <c r="G71" s="298"/>
      <c r="H71" s="298"/>
      <c r="I71" s="299"/>
      <c r="J71" s="23"/>
      <c r="K71" s="306"/>
      <c r="L71" s="307"/>
      <c r="M71" s="307"/>
      <c r="N71" s="307"/>
      <c r="O71" s="308"/>
    </row>
    <row r="72" spans="2:15" ht="25" customHeight="1" x14ac:dyDescent="0.2">
      <c r="B72" s="22"/>
      <c r="C72" s="300"/>
      <c r="D72" s="301"/>
      <c r="E72" s="301"/>
      <c r="F72" s="301"/>
      <c r="G72" s="301"/>
      <c r="H72" s="301"/>
      <c r="I72" s="302"/>
      <c r="J72" s="23"/>
      <c r="K72" s="309"/>
      <c r="L72" s="310"/>
      <c r="M72" s="310"/>
      <c r="N72" s="310"/>
      <c r="O72" s="311"/>
    </row>
    <row r="73" spans="2:15" ht="25" customHeight="1" x14ac:dyDescent="0.2">
      <c r="B73" s="58"/>
      <c r="C73" s="300"/>
      <c r="D73" s="301"/>
      <c r="E73" s="301"/>
      <c r="F73" s="301"/>
      <c r="G73" s="301"/>
      <c r="H73" s="301"/>
      <c r="I73" s="302"/>
      <c r="J73" s="58"/>
      <c r="K73" s="309"/>
      <c r="L73" s="310"/>
      <c r="M73" s="310"/>
      <c r="N73" s="310"/>
      <c r="O73" s="311"/>
    </row>
    <row r="74" spans="2:15" ht="25" customHeight="1" thickBot="1" x14ac:dyDescent="0.25">
      <c r="B74" s="58"/>
      <c r="C74" s="303"/>
      <c r="D74" s="304"/>
      <c r="E74" s="304"/>
      <c r="F74" s="304"/>
      <c r="G74" s="304"/>
      <c r="H74" s="304"/>
      <c r="I74" s="305"/>
      <c r="J74" s="58"/>
      <c r="K74" s="312"/>
      <c r="L74" s="313"/>
      <c r="M74" s="313"/>
      <c r="N74" s="313"/>
      <c r="O74" s="314"/>
    </row>
  </sheetData>
  <mergeCells count="32">
    <mergeCell ref="C59:I61"/>
    <mergeCell ref="C63:I65"/>
    <mergeCell ref="C67:I69"/>
    <mergeCell ref="K69:O69"/>
    <mergeCell ref="C71:I74"/>
    <mergeCell ref="K71:O74"/>
    <mergeCell ref="K58:O58"/>
    <mergeCell ref="B24:H24"/>
    <mergeCell ref="I24:O24"/>
    <mergeCell ref="B25:H26"/>
    <mergeCell ref="I25:O26"/>
    <mergeCell ref="C27:H27"/>
    <mergeCell ref="B38:H38"/>
    <mergeCell ref="I38:O38"/>
    <mergeCell ref="B44:H46"/>
    <mergeCell ref="I44:O46"/>
    <mergeCell ref="B47:H47"/>
    <mergeCell ref="I47:N47"/>
    <mergeCell ref="B56:O56"/>
    <mergeCell ref="B15:H16"/>
    <mergeCell ref="I15:O16"/>
    <mergeCell ref="C17:H17"/>
    <mergeCell ref="J17:N17"/>
    <mergeCell ref="C19:H19"/>
    <mergeCell ref="J19:O19"/>
    <mergeCell ref="B7:H7"/>
    <mergeCell ref="I7:O7"/>
    <mergeCell ref="L2:M2"/>
    <mergeCell ref="N2:O2"/>
    <mergeCell ref="B4:H5"/>
    <mergeCell ref="J4:M4"/>
    <mergeCell ref="N4:O5"/>
  </mergeCells>
  <hyperlinks>
    <hyperlink ref="C17:H17" r:id="rId1" display="2024 Schwerzenbach" xr:uid="{0E04C5D9-E64C-424E-B0D7-CB80FFA0CCD6}"/>
    <hyperlink ref="J17:N17" r:id="rId2" display="2024 Maur" xr:uid="{AA7EAFD6-696D-9145-8C74-DEBAC99C8A4B}"/>
  </hyperlinks>
  <pageMargins left="0.7" right="0.7" top="0.78740157499999996" bottom="0.78740157499999996" header="0.3" footer="0.3"/>
  <pageSetup paperSize="9" scale="44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11</vt:i4>
      </vt:variant>
      <vt:variant>
        <vt:lpstr>Benannte Bereiche</vt:lpstr>
      </vt:variant>
      <vt:variant>
        <vt:i4>11</vt:i4>
      </vt:variant>
    </vt:vector>
  </HeadingPairs>
  <TitlesOfParts>
    <vt:vector size="22" baseType="lpstr">
      <vt:lpstr>Inhalt</vt:lpstr>
      <vt:lpstr>1.10.24</vt:lpstr>
      <vt:lpstr>8.10.24</vt:lpstr>
      <vt:lpstr>15.10.24</vt:lpstr>
      <vt:lpstr>22.10.24</vt:lpstr>
      <vt:lpstr>29.10.24</vt:lpstr>
      <vt:lpstr>5.11.24</vt:lpstr>
      <vt:lpstr>12.11.24</vt:lpstr>
      <vt:lpstr>19.11.24</vt:lpstr>
      <vt:lpstr>26.11.24</vt:lpstr>
      <vt:lpstr>3.12.24</vt:lpstr>
      <vt:lpstr>'1.10.24'!Druckbereich</vt:lpstr>
      <vt:lpstr>'12.11.24'!Druckbereich</vt:lpstr>
      <vt:lpstr>'15.10.24'!Druckbereich</vt:lpstr>
      <vt:lpstr>'19.11.24'!Druckbereich</vt:lpstr>
      <vt:lpstr>'22.10.24'!Druckbereich</vt:lpstr>
      <vt:lpstr>'26.11.24'!Druckbereich</vt:lpstr>
      <vt:lpstr>'29.10.24'!Druckbereich</vt:lpstr>
      <vt:lpstr>'3.12.24'!Druckbereich</vt:lpstr>
      <vt:lpstr>'5.11.24'!Druckbereich</vt:lpstr>
      <vt:lpstr>'8.10.24'!Druckbereich</vt:lpstr>
      <vt:lpstr>Inhalt!Druckbereich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Office-Anwender</dc:creator>
  <cp:lastModifiedBy>Hans Gruber</cp:lastModifiedBy>
  <cp:lastPrinted>2024-08-20T18:44:56Z</cp:lastPrinted>
  <dcterms:created xsi:type="dcterms:W3CDTF">2017-12-04T20:15:44Z</dcterms:created>
  <dcterms:modified xsi:type="dcterms:W3CDTF">2024-08-30T08:17:08Z</dcterms:modified>
</cp:coreProperties>
</file>